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ate1904="1"/>
  <mc:AlternateContent xmlns:mc="http://schemas.openxmlformats.org/markup-compatibility/2006">
    <mc:Choice Requires="x15">
      <x15ac:absPath xmlns:x15ac="http://schemas.microsoft.com/office/spreadsheetml/2010/11/ac" url="C:\Users\User\Desktop\PROJEKTI KOMPLET\Farkaševac_nogostup\dionica 3\"/>
    </mc:Choice>
  </mc:AlternateContent>
  <xr:revisionPtr revIDLastSave="0" documentId="13_ncr:1_{64149B90-AF04-4E65-AED0-854B16D9DEA7}" xr6:coauthVersionLast="47" xr6:coauthVersionMax="47" xr10:uidLastSave="{00000000-0000-0000-0000-000000000000}"/>
  <bookViews>
    <workbookView xWindow="-120" yWindow="-120" windowWidth="51840" windowHeight="21120" tabRatio="644" xr2:uid="{00000000-000D-0000-FFFF-FFFF00000000}"/>
  </bookViews>
  <sheets>
    <sheet name="bez cijena" sheetId="11" r:id="rId1"/>
  </sheets>
  <definedNames>
    <definedName name="_xlnm.Print_Titles" localSheetId="0">'bez cijena'!$1:$8</definedName>
    <definedName name="_xlnm.Print_Area" localSheetId="0">'bez cijena'!$A$1:$F$261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3" i="11" l="1"/>
  <c r="B242" i="11"/>
  <c r="A242" i="11"/>
  <c r="B241" i="11"/>
  <c r="A241" i="11"/>
  <c r="B240" i="11"/>
  <c r="A240" i="11"/>
  <c r="B239" i="11"/>
  <c r="A239" i="11"/>
  <c r="B238" i="11"/>
  <c r="A238" i="11"/>
  <c r="B237" i="11"/>
  <c r="A237" i="11"/>
  <c r="F222" i="11"/>
  <c r="F219" i="11"/>
  <c r="F214" i="11"/>
  <c r="F211" i="11"/>
  <c r="F204" i="11"/>
  <c r="F201" i="11"/>
  <c r="F200" i="11"/>
  <c r="F199" i="11"/>
  <c r="F198" i="11"/>
  <c r="F195" i="11"/>
  <c r="F180" i="11"/>
  <c r="F177" i="11"/>
  <c r="F174" i="11"/>
  <c r="F171" i="11"/>
  <c r="F168" i="11"/>
  <c r="F165" i="11"/>
  <c r="F162" i="11"/>
  <c r="F159" i="11"/>
  <c r="F156" i="11"/>
  <c r="F153" i="11"/>
  <c r="F150" i="11"/>
  <c r="F147" i="11"/>
  <c r="F140" i="11"/>
  <c r="F137" i="11"/>
  <c r="F134" i="11"/>
  <c r="F131" i="11"/>
  <c r="F128" i="11"/>
  <c r="F125" i="11"/>
  <c r="F122" i="11"/>
  <c r="F108" i="11"/>
  <c r="F107" i="11"/>
  <c r="F91" i="11"/>
  <c r="F90" i="11"/>
  <c r="F89" i="11"/>
  <c r="F66" i="11"/>
  <c r="F65" i="11"/>
  <c r="F64" i="11"/>
  <c r="F63" i="11"/>
  <c r="F62" i="11"/>
  <c r="F60" i="11"/>
  <c r="F57" i="11"/>
  <c r="F56" i="11"/>
  <c r="F54" i="11"/>
  <c r="F53" i="11"/>
  <c r="F52" i="11"/>
  <c r="F51" i="11"/>
  <c r="F50" i="11"/>
  <c r="F49" i="11"/>
  <c r="F48" i="11"/>
  <c r="F47" i="11"/>
  <c r="F39" i="11"/>
  <c r="F38" i="11"/>
  <c r="F36" i="11"/>
  <c r="F33" i="11"/>
  <c r="F30" i="11"/>
  <c r="F29" i="11"/>
  <c r="F28" i="11"/>
  <c r="F27" i="11"/>
  <c r="F26" i="11"/>
  <c r="F25" i="11"/>
  <c r="F21" i="11"/>
  <c r="F20" i="11"/>
  <c r="F17" i="11"/>
  <c r="F16" i="11"/>
  <c r="F206" i="11" l="1"/>
  <c r="F241" i="11" s="1"/>
  <c r="F224" i="11"/>
  <c r="F242" i="11" s="1"/>
  <c r="F142" i="11"/>
  <c r="F239" i="11" s="1"/>
  <c r="F41" i="11"/>
  <c r="F237" i="11" s="1"/>
  <c r="F68" i="11"/>
  <c r="F238" i="11" s="1"/>
  <c r="F188" i="11"/>
  <c r="F240" i="11" s="1"/>
  <c r="F244" i="11" l="1"/>
  <c r="F245" i="11" s="1"/>
  <c r="F246" i="11" s="1"/>
</calcChain>
</file>

<file path=xl/sharedStrings.xml><?xml version="1.0" encoding="utf-8"?>
<sst xmlns="http://schemas.openxmlformats.org/spreadsheetml/2006/main" count="244" uniqueCount="182">
  <si>
    <t>m2</t>
  </si>
  <si>
    <t>3.</t>
  </si>
  <si>
    <t>Lokacija:</t>
  </si>
  <si>
    <t>Predmet:</t>
  </si>
  <si>
    <t>Red.br.</t>
  </si>
  <si>
    <t>Opis pozicije / rada</t>
  </si>
  <si>
    <t>Jed. mjere</t>
  </si>
  <si>
    <t>Količina</t>
  </si>
  <si>
    <t>Građevina</t>
  </si>
  <si>
    <t>Datum:</t>
  </si>
  <si>
    <t>REKAPITULACIJA</t>
  </si>
  <si>
    <t>5.</t>
  </si>
  <si>
    <t>UKUPNO:</t>
  </si>
  <si>
    <t>SVEUKUPNO:</t>
  </si>
  <si>
    <t>Cijena</t>
  </si>
  <si>
    <t>Ukupno</t>
  </si>
  <si>
    <t>Projektant:</t>
  </si>
  <si>
    <t>4.</t>
  </si>
  <si>
    <t>1.</t>
  </si>
  <si>
    <r>
      <t>m</t>
    </r>
    <r>
      <rPr>
        <vertAlign val="superscript"/>
        <sz val="9"/>
        <rFont val="Arial"/>
        <family val="2"/>
      </rPr>
      <t>3</t>
    </r>
  </si>
  <si>
    <t>ZEMLJANI RADOVI</t>
  </si>
  <si>
    <t>kom</t>
  </si>
  <si>
    <t>Investitor:</t>
  </si>
  <si>
    <t>PDV 25%</t>
  </si>
  <si>
    <t xml:space="preserve">TD: </t>
  </si>
  <si>
    <t>ZOP:</t>
  </si>
  <si>
    <t>ZEMLJANI RADOVI UKUPNO:</t>
  </si>
  <si>
    <t>2.</t>
  </si>
  <si>
    <t>Zatrpavanje kanalskog rova drobljenim ili prirodnim pijeskom veličine zrna do 8,0 mm nakon polaganja kanalizacijskih cijevi do visine 30 cm iznad cijevi. Zbija se oprezno, ručno a posebno sa strane i iznad cijevi kako ne bi došlo do oštećenja cijevi. Ako se cijev nalazi pod kolnikom, a razmak od tjemena cijevi do gornje kote posteljice iznosi manje od 15,0 cm, ugrađuje se betonska obloga cijevi debljine 10 cm. Obračun po m3 ugrađenog pijeska u zbijenom stanju.</t>
  </si>
  <si>
    <t>m3</t>
  </si>
  <si>
    <t>Razni nepredviđeni pripremni radovi i rušenja. Obračun po radnom satu koji će biti potpisani od strane nadzornog inženjera uz prethodni dogovor o vrsti rada.</t>
  </si>
  <si>
    <t>h</t>
  </si>
  <si>
    <t>PRIPREMNI RADOVI I RUŠENJA</t>
  </si>
  <si>
    <t>1.3</t>
  </si>
  <si>
    <t>1.4</t>
  </si>
  <si>
    <t>1.5</t>
  </si>
  <si>
    <t>1.6</t>
  </si>
  <si>
    <t>NEB-ing j.d.o.o., Križevci</t>
  </si>
  <si>
    <t>Izrada nosivog sloja od zrnatog kamenog materijala bez veziva</t>
  </si>
  <si>
    <t>Za izradu ovog sloja treba upotrijebiti zrnati kameni materijal za koji je pribavljen atest o njegovoj podobnosti za izradu nosivog sloja.</t>
  </si>
  <si>
    <t>Kameni materijal se mora navoziti (navlačiti) tako da se ne ošteti izvedeni profil posteljice.</t>
  </si>
  <si>
    <t>Sve nepravilnosti utvrđene za vrijeme zbijanja mora izvođač o svom trošku ukloniti.</t>
  </si>
  <si>
    <t>Sva tekuća i kontrolna ispitivanja treba vršiti prema važećim standardima i propisima u toku građenja.</t>
  </si>
  <si>
    <t>Ova stavka obuhvaća:</t>
  </si>
  <si>
    <t>a) pribavljanje atesta za kameni materijal prije početka radova</t>
  </si>
  <si>
    <t>Za prometnice i pješačke staze materijal 0/63.</t>
  </si>
  <si>
    <t>c) kontrola ravnine i visine izvedenog sloja</t>
  </si>
  <si>
    <t>Obračunato  po m3 ugrađenog sloja u zbijenom stanju, prema poprečnim profilima do potpune pogonske gotovosti.</t>
  </si>
  <si>
    <t xml:space="preserve"> - kameni materijal 0/63(0/16,0/32)</t>
  </si>
  <si>
    <t>b) dopremu, razgrtanje, planiranje i profiliranje tamponskog sloja debljine  40 cm, zbijanje</t>
  </si>
  <si>
    <t xml:space="preserve">d) sve radove na ispitivanju koji su potrebni za pravilno izveden sloj prema HRN U9.020. </t>
  </si>
  <si>
    <t>Izrada radova, obračun radova I kontrola kvalitete prema OTU 5-01.</t>
  </si>
  <si>
    <t xml:space="preserve"> - dobavu gotovih betonskih rubnjaka prema EN 1340:2003 (E), spadaju u 3. razred visoke otpornosti na klimatske uvjete, habanje i visoke su čvrstoće, te razvoz rubnjaka po gradilištu,</t>
  </si>
  <si>
    <t xml:space="preserve"> - pripremu podloge, čišćenje, otkop ili nasipavanje sa nabijanjem kod podloge od kamena, </t>
  </si>
  <si>
    <t xml:space="preserve"> - izrada i ugradbnja betona C 12/15 podloge i zaloge,</t>
  </si>
  <si>
    <t xml:space="preserve"> - polaganje rubnjaka u beton po pravcu i niveleti sa razmakom (spojnicom) do 1 cm,</t>
  </si>
  <si>
    <t xml:space="preserve"> - svi prijevozi i prijenosti betona i pomoćnog materijala,</t>
  </si>
  <si>
    <t xml:space="preserve"> - zalijevanje spojnica cementnim mortom omjera 1:4,</t>
  </si>
  <si>
    <t xml:space="preserve"> - njega betona,</t>
  </si>
  <si>
    <t xml:space="preserve"> - ispitivanje kvalitete rubnjaka sa pribavljanjem atesta.</t>
  </si>
  <si>
    <t>Izvedba radova, obračun radova i kontrola kvalitete prema OTU 3-04.7.1.</t>
  </si>
  <si>
    <t>PROJEKTANT:</t>
  </si>
  <si>
    <t>Branko Nemčić dipl.ing.građ.</t>
  </si>
  <si>
    <t>Općina Farkaševac</t>
  </si>
  <si>
    <t>Farkaševac</t>
  </si>
  <si>
    <t>OPĆI UVJETI</t>
  </si>
  <si>
    <t>Geodetski radovi pri građenju cesta obuhvaćaju :
- iskolčenje trase i svih objekata u trasi i preko trase cesta;
- sva mjerenja koja su u vezi s prijenosom podataka iz projekata na teren i obrnuto;
- održavanje iskolčenih oznaka na terenu u cijelom razdoblju od početka radova do predaje svih radova investitoru;
- izradu snimka izvedenog stanja;
U te su radove uključeni radovi na primopredaji i održavanju svih osnovnih geodetskih podloga i nacrta koje investitor predaje izvođaču na početku radova.
Izvođač mora nadzornom inženjeru dati na odobrenje program geodetskih radova.
Nadzorni inženjer mora biti promptno informiran o izvršenju programa, te imati na raspolaganju svu dokumentaciju izvođača. 
Opseg tih radova mora u svemu zadovoljiti potrebe građenja, kontrolnih radova, obračuna i drugih razloga koji uvjetuju izvršenje radova</t>
  </si>
  <si>
    <t>Ručni iskop probnih rovova (šliceva) radi utvrđivanja stvarnog položaja postojećih podzemnih instalacija uz nadzor vlasnika istih te eventualna zaštita nađenih instalacija. Sve kontrolne rovove i stanje na terenu upisati u građevinski dnevnik. Obračun po kom kompletno izvedenih probnih rovova</t>
  </si>
  <si>
    <t>HT EKI KABEL</t>
  </si>
  <si>
    <t>vodovod</t>
  </si>
  <si>
    <t>Obračun radova:</t>
  </si>
  <si>
    <t>Vađenje i demontiranje prometnih znakova</t>
  </si>
  <si>
    <t>Rušenje postojećih makadamskih površina kolnih ulaza sa uklanjanjm betonskih cijevi iz cestovnog jarka</t>
  </si>
  <si>
    <t>Rušenje postojećih betonskih površina kolnih ulaza u debljini 20 cm sa uklanjanjem betonskih cijevi iz cestovnog jarka</t>
  </si>
  <si>
    <t>Rezanje asfalta i betona uz rub kolnika kao priprema za iskop za potrebe postave cestovnoh rubnjaka</t>
  </si>
  <si>
    <t>Rušenje upornjaka postojećih hidranata vodovoda</t>
  </si>
  <si>
    <t>Zaštita instalacija HT d.d. Rad obuhvaća izradu zbijenog kamenog nasipa 0-16 između kanalizacijske cijevi i HT EKI kabela u debljini od 30 cm, dobavu i ugradnju korungirane PVC cijevi d=110 mm duljine 3,0 m na način da se zaštitna cijev sastoji od dvije polovice, a sve prema detalju iz projekta. Obračun po kom križanja</t>
  </si>
  <si>
    <t>Zaštita instalacije vodoopskrbnog cjevovoda koji prolaz u blizini izvođenja radova na postavi cjevovoda oborinske odvodnje. Rad obuhvaća eventualnu zaštitu vodovodne cijevi sa ugradnjom polucijevi promjera 200 mm u sloju mršavog betona. Stavka obuhvaća sav potreban spojni i montažni materijal, sav rad i opremu do potpunog dovršenja stavke. Obračun po kom zaštičenog vodovoda u dužini cca 1,5 m.</t>
  </si>
  <si>
    <t>Strojni široki iskop zemlje C kat. predviđene projektom.
Iskop se obavlja prema visinskim kotama iz projekta  te propisanim nagibima kosina. Jedinična cijena obuhvaća iskop, utovar u prijevozno sredstvo, poravnavanja pokosa, poravnavanje dna, čišćenje terena u pojasu rova.  Obračun po m3 u sraslom stanju. Izvedba, kontrola kvalitete i obračun prema OTU 2-02</t>
  </si>
  <si>
    <t>Strojni iskop rova za kanalizaciju u terenu C kat. Bez razupiranja dubine do 150 cm, širine 60 cm. Iskop se vrši prema nacrtima iz projekta.  Jedinična cijena obuhvaća iskop rova, utovar u prijevozno sredstvo, pomoćne radnje (crpljenje vode) poravnavanje dna, čišćenje terena u pojasu rova. Obračun po m3 u sraslom stanju. Izvedba, kontrola kvalitete i obračun prema OTU 2-05 i 3-04.1</t>
  </si>
  <si>
    <t>Dobava zemljanog materijala te strojno i ručno poravnanje istog od vanjskog pješačkog rubnjaka do granice parcele u debljini sloja od 40 cm s točnošću +-5 cm, kao i poravnanje okolnog terena. Obračun po m3 ugrađenog materijala u zbijenom stanju.</t>
  </si>
  <si>
    <t>Dobava materijala i ručno poravnanje terena od nasutog humusa, od vanjskog pješačkog rubnjaka do granice parcele, u sloju do 5 cm sa zasijavanjem travne smjese za sjenovita područja. Obračun po m2 uređenog terena</t>
  </si>
  <si>
    <t>KOLNIČKA KONSTRUKCIJA I KONSTRUKCIJA NOGOSTUPA</t>
  </si>
  <si>
    <t>Zahtjevana zbijenost za kolnik i kolne prilaze Ms&gt;80 MN/m2, a za pješačku stazu Ms = 60 MN/m2.</t>
  </si>
  <si>
    <t>Stavka obuhvaća i završno uređenje tampona u vidu dodatnog zbijanja i preciznog visinskog niveliranja drobljenim kamenim materijalom 0/16, valjcima i vibropločama. Kao podloga za nosivi sloj asfalta. Rad je uključen u cijenu kamenog materijala po m3,  kao šlemanje na dijelu kolnika gdje se mijenja kolnički zastor.</t>
  </si>
  <si>
    <t>kolnik</t>
  </si>
  <si>
    <t>kolni prilazi</t>
  </si>
  <si>
    <t>pješačka staza</t>
  </si>
  <si>
    <t>Izvedba kolničkih rubnjaka 18/24</t>
  </si>
  <si>
    <t xml:space="preserve"> - rubnjak 18/24, uspravno</t>
  </si>
  <si>
    <t xml:space="preserve"> - rubnjak 18/24, upušteno/kolni ulazi</t>
  </si>
  <si>
    <t>Izvedba pješačkih rubnjaka 8/20</t>
  </si>
  <si>
    <t xml:space="preserve"> - rubnjak 8/20, uspravno</t>
  </si>
  <si>
    <t>Dobava materijala i izvedba međusloja za sljepljivanje asfaltnih slojeva bitumenskom emulzijom u količini od 0,45 kg/m2. U cijenu uračunati sve troškove nabave materijala, prijevoza i opreme za ugradnju do potpune gotovosti stavke. Obračun po m2 poprskane površine. Izvedba, kontrola kvalitete i obračun prema OTU 6-01</t>
  </si>
  <si>
    <t>Dobava materijala i izrada nosivog sloja asfalta na proširenju kolnika , AC22 base 50/70 AG6 M2, debljine 7 cm. U cijenu je uračunata nabava, doprema i ugradnja asfaltne mješavine. Obračun po m2 stvarno ugrađenog nosivog sloja. Izvedba i kontrola kvalitete prema HN EN 13108-1 i tehničkim svojstvima i zahtjevima za građevne proizvode za proizvodnju asfaltnih mješavina i asfaltne slojeve kolnika.</t>
  </si>
  <si>
    <t>Dobava materijala i izrada nosivog sloja asfalta pješačke staze, AC16 base 50/70 AG6 M2, debljine 5 cm. U cijenu je uračunata nabava, doprema i ugradnja asfaltne mješavine. Obračun po m2 stvarno ugrađenog nosivog sloja. Izvedba i kontrola kvalitete prema HN EN 13108-1 i tehničkim svojstvima i zahtjevima za građevne proizvode za proizvodnju asfaltnih mješavina i asfaltne slojeve kolnika.</t>
  </si>
  <si>
    <t>Dobava materijala i izrada habajučeg sloja asfalta na proširenju kolnika , AC11 surf 50/70 AG4 M4, debljine 4 cm. U cijenu je uračunata nabava, doprema i ugradnja asfaltne mješavine. Obračun po m2 stvarno ugrađenog nosivog sloja. Izvedba i kontrola kvalitete prema HN EN 13108-1 i tehničkim svojstvima i zahtjevima za građevne proizvode za proizvodnju asfaltnih mješavina i asfaltne slojeve kolnika.</t>
  </si>
  <si>
    <t>ODVODNJA</t>
  </si>
  <si>
    <t>Izrada čeonih zidova (betonskih glava) cijevnih propusta. Rad obuhvaća iskop zemlje za čeoni zid, nabavu, dobavu i ugradnju betona C30/37, izradu oplate i dobavu i postavu armature, a sve prema detaljima iz projekta. U stavku uračunati i dobavu i postavu metalne rešetke na čeonom zidu. oplata: 6,0 m2; beton: 2,5 m3; armatura: 250 kg. Obračun po m3 ugrađenog betona.</t>
  </si>
  <si>
    <r>
      <t xml:space="preserve">Nabava i dobava materijala za izradu cijevnog propusta, betonskim cijevima </t>
    </r>
    <r>
      <rPr>
        <sz val="10"/>
        <rFont val="Symbol"/>
        <family val="1"/>
        <charset val="2"/>
      </rPr>
      <t>F</t>
    </r>
    <r>
      <rPr>
        <sz val="10"/>
        <rFont val="Arial"/>
      </rPr>
      <t xml:space="preserve"> 60 cm. Rad obuhvaća rezanje asfalta kolnika, iskop kanala za postavu cijevi, izrada pješčane posteljice, zatrpavanje cijevi, dobava materijala i izrada nosivog sloja prometnice te popravak asfaltne površine. Obračun po kom izvedenog propusta.</t>
    </r>
  </si>
  <si>
    <t>PROMETNA SIGNALIZACIJA</t>
  </si>
  <si>
    <t>Nabava, doprema i postava tipskih stupova vertikalne prometne signalizacije. Stupovi se izvode od FeZn cijevi promjera F 63,5 mm sa tipskim betonskim temeljem od betona C20/25 kao krnja piramida osnove 40x40 cm i visine 70 cm, a sve prema Pravilniku o prometnim znakovima. U stavku uračunati iskop za temelj znaka, postava i zatrpavanje. Obračun po kom gotovog ugrađenog prometnog znaka.</t>
  </si>
  <si>
    <t>Nabava, doprema i postavljanje prometnih znakova s reflektirajućom folijom klase II, debljine lima 2 mm. Obračun po kom postavljenog i učvršćenog znaka.</t>
  </si>
  <si>
    <t>prometni znak C19</t>
  </si>
  <si>
    <t>prometni znak C02</t>
  </si>
  <si>
    <t>prometni znak B02</t>
  </si>
  <si>
    <t>prometni znak A33</t>
  </si>
  <si>
    <t>Postavljanje i montiranje znakova koji su se nalazili na trasi prije izvođenja radova nove pješačke staze. U stavku uračunati iskop rova za temelje znaka, čišćenje znaka, postava i učvršćenje do potpune gotovosti. Obračun po kom postavljenog znaka.</t>
  </si>
  <si>
    <t>OSTALO</t>
  </si>
  <si>
    <t>Postavljanje odgovarajuće privremene prometne signalizacije prilikom izvođenja radova i održavanje iste te ukljanjanje nakon završetka radova.</t>
  </si>
  <si>
    <t>kpl.</t>
  </si>
  <si>
    <t>Uređenje spojeva novoasfaltiranih kolnih ulaza i postojećih površina na privatnim parcelama i njihovo vraćanje u prvobitno stanje. Stavka obuhvaća nabavu, dopremu i izradu potrebnim materijalom za završni sloj kakav je bio prije izgradnje predmetne građevine. Obračun po m1 saniranog spoja kolnog prilaza.</t>
  </si>
  <si>
    <t>Ispitivanje gravitacijskih kanala na vodonepropusnost i funkcionalnost. Stavka uključuje ispitivanje cjavovoda na tlak o 0,5 bara u trajanju najmanje 15 min. Za vijeme ispitivanja mora se održati stalni ispitni tlak, što se postiže stalnim dolijevanjem vode ili dodatnim tlačenjem. Količine dodatne vode se mjere i ne smiju prijeći dopuštenu količinu od 0,02 l/m2 za plastične cijevi.</t>
  </si>
  <si>
    <t>Kanalizacijski cjevovod se komisijski preuzima nakon TV snimka za provjeru pravca i nivelete kanala i pozitivno izvršene tlačne probe koja je provedena nakon djelomično zatrpanog rova (spojevi moraju biti vidljivi) a sve prema HR EN 1610:2002. Ispitivanje na vodonepropusnost mora vršiti za to akreditirana pravna osoba od DZNM-a prema HRN EN ISO/IEC 17025:2007.</t>
  </si>
  <si>
    <t>Sastavljeni zapisnik svojim potpisom potvrđuju Izvoditelj i nadzorni inženjer. Obračun po m1 cjevovoda.</t>
  </si>
  <si>
    <t>m1</t>
  </si>
  <si>
    <t>Radovi koji se ne mogu predvidjeti, a mogu se pojaviti prilikom izvođenja radova. Obračun po satu i pisanom odobrenju od Nadzornog inženjera.</t>
  </si>
  <si>
    <t xml:space="preserve">U jediničnu cijenu svake stavke obavezno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sve nabave, transporte do gradilišta, horizontalne i vertikalne transporte na gradilištu, sav potreban rad, osnovni i pomoćni materijal i pomoćne radnje, razne pripomoći i sličnoJedinična cijena obuhvaća sva potrebna ispitivanja, nabavu atestne dokumentacije na hrvatskom jeziku, sva čišćenja tijekom građenja i nakon završetka radova, a sve do potpune funkcionalne gotovosti svake pojedine stavke troškovnika u cjelini. </t>
  </si>
  <si>
    <t>Iskolčenje osi i profila trase pješačke staze i cjevovoda odvodnje te osiguranje iskolčenih oznaka na terenu. Geodetski radovi obuhvaćaju i obnovu stalnih geodetskih točaka u području zahvata uključujući i sve potrebne radove za provedbu obnove sukladno zakonskoj regulativi. Obračun po m1 trase. Izvedba, kontrola kvalitete i obračun prema OTU 1-02</t>
  </si>
  <si>
    <t>Ukalanjanje umjetnih objekata, prometnih znakova, reklamnih ploča, dijela kolnika i slično. Stavka obuhvaća vađenje i demontiranje prometnih znakova, reklamnih ploča i ostale prometne opreme, rušenje postojeće kolničke konstrukcije i ostalih umjetnih objekata. Radove treba obaviti bez nanošenja štete na ostalim objektima i posjedima uz cestu. Vađenje i demontiranje prometnih znakova, reklamnih panoa i druge prometne opreme treba obaviti tako da se svi sastavni dijelovi sačuvaju neoštećeni i da ih je moguće opet upotrijebiti. Stavka obuhvaća i pronalaženje deponije, odvoz uklonjenog materijala na deponiju i sve troškove deponiranja.</t>
  </si>
  <si>
    <t>Zatrpavanje kanalskog rova drobljenim kamenom veličine zrna 0-60 mm iznad sloja pijeska od 30 cm pa do nosive kolničke konstrukcije. Zbija se u slojevima po 30 cm vibro pločama. Obračun po m3 ugrađenog kamena u zbijenom stanju.</t>
  </si>
  <si>
    <t>Utovar u kamione i odvoz iskopanog materijala, otpadnog materijala i šute na gradsku deponiju udaljenu do 5 km.</t>
  </si>
  <si>
    <t>5.1</t>
  </si>
  <si>
    <t>5.2</t>
  </si>
  <si>
    <t>5.3</t>
  </si>
  <si>
    <t>4.1</t>
  </si>
  <si>
    <t>4.2</t>
  </si>
  <si>
    <t>4.3</t>
  </si>
  <si>
    <t>4.4</t>
  </si>
  <si>
    <t>4.5</t>
  </si>
  <si>
    <t>4.6</t>
  </si>
  <si>
    <t>4.7</t>
  </si>
  <si>
    <t>4.8</t>
  </si>
  <si>
    <t>4.9</t>
  </si>
  <si>
    <t>4.10</t>
  </si>
  <si>
    <t>4.11</t>
  </si>
  <si>
    <t>4.12</t>
  </si>
  <si>
    <t>3.1</t>
  </si>
  <si>
    <t>3.2</t>
  </si>
  <si>
    <t>3.3</t>
  </si>
  <si>
    <t>3.4</t>
  </si>
  <si>
    <t>3.5</t>
  </si>
  <si>
    <t>3.6</t>
  </si>
  <si>
    <t>3.7</t>
  </si>
  <si>
    <t>3.8</t>
  </si>
  <si>
    <t>3.9</t>
  </si>
  <si>
    <t>KOLNIČKA KONSTRUKCIJA UKUPNO:</t>
  </si>
  <si>
    <t>ODVODNJA UKUPNO:</t>
  </si>
  <si>
    <t>PROMETNA SIGNALIZACIJA UKUPNO:</t>
  </si>
  <si>
    <t>OSTALO UKUPNO:</t>
  </si>
  <si>
    <t>PRIPREMNI RADOVI  I RUŠENJA UKUPNO:</t>
  </si>
  <si>
    <t>2.1</t>
  </si>
  <si>
    <t>2.2</t>
  </si>
  <si>
    <t>2.3</t>
  </si>
  <si>
    <t>2.4</t>
  </si>
  <si>
    <t>2.5</t>
  </si>
  <si>
    <t>2.6</t>
  </si>
  <si>
    <t>1.1</t>
  </si>
  <si>
    <t>1.2</t>
  </si>
  <si>
    <t>Dobava materijala i izvedba međusloja za sljepljivanje ruba postojeće asfaltne površine i novog sloja asfalta bitumenskom emulzijom. U cijenu uračunati sve troškove nabave materijala, prijevoza i opreme za ugradnju do potpune gotovosti stavke. Obračun po m1 kontaktne površine. Izvedba, kontrola kvalitete i obračun prema OTU 6-01</t>
  </si>
  <si>
    <t>Ručno planiranje dna kanalskog rova s točnošću +- 1 cm. Sva eventualna udubljenja potrebno je ispuniti kamenom sitneži 0-8 mm te strojno nabiti. U stavku uračunati dobavu, razastiranje i nabijanje potrebnog materijala. Obračun po m1 kanalskog rova.</t>
  </si>
  <si>
    <t xml:space="preserve">Nabava svog materijala, svi transporti i montaža PVC cijevi NO200 mm SN6, za spoj slivnika na oborinsku odvodnju. Cijevi su  s integriranim utičnim  kolčakom i gumenom brtvom. 
Cijevi i fazonske komade spajati gumenim brtvama odnosno po preporuci proizvođača, a potpuno nepropusno. U cijenu je potrebno uračunati potrebne fazonske "T" komade spoja NO200 mm na NO400 mm odnosno NO500 mm. Obračun po m1 kompletno montirane i ispitane cijevi na vodonepropusnost.  Izvedba, kontrola kvalitete i obračun prema OTU 3-04.5
</t>
  </si>
  <si>
    <t>Rušenje postojećih asfaltnih površina kolnika u debljini 12 cm, širine 50 cm</t>
  </si>
  <si>
    <t>Uređenje temljnog tla mehaničkim zbijanjem tla, SZ&gt; 100%, Ms&gt;25MN/02. Rad se mjeri i obračunava po m2 stvarno uređenog temeljnog tla. U cijenu je uračunato i potrebno vlaženje i rahljenje, izravnavanje površina  i zbijanje odgovarajući sredstvima. Izvedba, kontrola kvalitete i obračun prema OTU 2-08.1.</t>
  </si>
  <si>
    <t>Dobava materijala i izrada nasipa u području postojećeg cestovnog jarka,  kamenom mješavinom  0-60 mm,  s nabijanjem vibro pločom do zbijenosti od 40 MPa. U cijenu je uračunato i potrebno vlaženje, izravnavanje površina  i zbijanje odgovarajući sredstvima. Obračun u zbijenom stanju. Izvedba, kontrola kvalitete i obračun prema OTU 2-09</t>
  </si>
  <si>
    <t>Obračunato  po m1 ugrađenog rubnjaka uzdignuto i upušteno do potpune gotovosti.</t>
  </si>
  <si>
    <t>Obračunato  po m1 ugrađenog rubnjaka uzdignuto  do potpune gotovosti.</t>
  </si>
  <si>
    <t>Dobava materijala i izrada habajučeg sloja asfalta na nogostupu , AC8 surf 50/70 AG4 M4, debljine 3 cm. U cijenu je uračunata nabava, doprema i ugradnja asfaltne mješavine. Obračun po m2 stvarno ugrađenog nosivog sloja. Izvedba i kontrola kvalitete prema HN EN 13108-1 i tehničkim svojstvima i zahtjevima za građevne proizvode za proizvodnju asfaltnih mješavina i asfaltne slojeve kolnika.</t>
  </si>
  <si>
    <t>Nabava, doprema i ugradnja kanalizacijskih cijevi tipa PEHD  DN500 klase SN8, za oborinsku odvodnju, na pješčanu podlogu te brtvljenje spojeva gumenim brtvama. U stavku uračunati sve fazonske komade i spojna sredstav te zatvaranje prodora cijevi u postojeće reviziono okno kanalizacije uporabom kitova za brtvljenje, ispitivanje vodonepropusnosti. Obračun po m1 ugrađene cijevi.  Izvedba, kontrola kvalitete i obračun prema OTU 3-04.3</t>
  </si>
  <si>
    <t>Nabava, doprema i ugradnja kanalizacijskih cijevi tipa PEHD  DN400 klase SN8, za oborinsku odvodnju, na pješčanu podlogu te brtvljenje spojeva gumenim brtvama. U stavku uračunati sve fazonske komade i spojna sredstav te zatvaranje prodora cijevi u postojeće reviziono okno kanalizacije uporabom kitova za brtvljenje, ispitivanje vodonepropusnosti. Obračun po m1 ugrađene cijevi.  Izvedba, kontrola kvalitete i obračun prema OTU 3-04.3</t>
  </si>
  <si>
    <r>
      <t xml:space="preserve">Nabava, doprema i ugradnja revizijskog okna od gotovih PEHD elemenata promjera </t>
    </r>
    <r>
      <rPr>
        <sz val="10"/>
        <rFont val="Symbol"/>
        <family val="1"/>
        <charset val="2"/>
      </rPr>
      <t>F</t>
    </r>
    <r>
      <rPr>
        <sz val="10"/>
        <rFont val="Arial"/>
        <family val="2"/>
      </rPr>
      <t xml:space="preserve">  800 s poklopcem nosivosti 250 kN. U stavku uračunati sve potrebne elemente i spojna sredstva za ugradnju i postavu okna te izradu podloge i obloge, ispitivanje vodonepropusnosti, a sve prema projektu idetaljima iz projekta. Obračun po kom ugrađenog okna.  Izvedba, kontrola kvalitete i obračun prema OTU 3-04</t>
    </r>
  </si>
  <si>
    <r>
      <t xml:space="preserve">Nabava, doprema i ugradnja revizijskog okna od gotovih PEHD elemenata promjera </t>
    </r>
    <r>
      <rPr>
        <sz val="10"/>
        <rFont val="Symbol"/>
        <family val="1"/>
        <charset val="2"/>
      </rPr>
      <t>F</t>
    </r>
    <r>
      <rPr>
        <sz val="10"/>
        <rFont val="Arial"/>
        <family val="2"/>
      </rPr>
      <t xml:space="preserve">  1000 s poklopcem nosivosti 250 kN. U stavku uračunati sve potrebne elemente i spojna sredstva za ugradnju i postavu okna te izradu podloge i obloge, ispitivanje vodonepropusnosti, a sve prema projektu idetaljima iz projekta. Obračun po kom ugrađenog okna.  Izvedba, kontrola kvalitete i obračun prema OTU 3-04</t>
    </r>
  </si>
  <si>
    <r>
      <t xml:space="preserve">Nabava, doprema i izrada betonskog slivnika promjera </t>
    </r>
    <r>
      <rPr>
        <sz val="10"/>
        <rFont val="Symbol"/>
        <family val="1"/>
        <charset val="2"/>
      </rPr>
      <t>F</t>
    </r>
    <r>
      <rPr>
        <sz val="10"/>
        <rFont val="Arial"/>
        <family val="2"/>
      </rPr>
      <t xml:space="preserve">  500mm s poklopcem nosivosti 400 kN. U stavku uračunati sve potrebne elemente i spojna sredstva za ugradnju i postavu slivnika, iskop materijala te izradu temeljne ploče slivnika betonom C30/37 sa aditivom za vodonepropusnost, probijanje zida cijevi za priključak PVC cijevi brtvljenje prodora, zatrpavanje rova kamenim materijalom, dobava i montaža ljevano-željezne kanalske rešetke, a sve prema projektu i detaljima iz projekta. Obračun po kom ugrađenog slivnika.  Izvedba, kontrola kvalitete i obračun prema OTU 3-04.5.1</t>
    </r>
  </si>
  <si>
    <t>Dobava materijala i izrada podloge od drobljenog ili prirodnog pijeska veličine zrna do 8,0 mm, u debljini od 15 cm na dno rova. Pijesak planirati i zbijati prema projektiranim padovima. Obračun po m3 ugrađenog pijeska u zbijenom stanju. Izvedba, kontrola kvalitete i obračun prema OTU 3-04.2 i       3-04.2.1</t>
  </si>
  <si>
    <t>2.7</t>
  </si>
  <si>
    <t>5.4</t>
  </si>
  <si>
    <t>Nabava, doprema i ugradnja linijske slivne rešetke sa kanalom izrađenim od polimer betona glatke površine, sve predviđeno za teški promet razreda opterećenja F800. Slivni kanali se ugrađuju na završetku kolnog prilaza na liniji sa dvorištem i završavaju sa jednodijelnim sabirnikom, a sa druge strane sa čeonom pločom. Sabirnik se spaja na slivnik. U stavku uračunati sve potrebne elemente i spojna sredstva za ugradnju i postavu okna te izradu podloge i obloge, ispitivanje vodonepropusnosti, a sve prema projektu idetaljima iz projekta. Obračun po m1 izvedenog kanala.  Izvedba, kontrola kvalitete i obračun prema OTU 3-04</t>
  </si>
  <si>
    <t>m</t>
  </si>
  <si>
    <t>03/2026</t>
  </si>
  <si>
    <t>13/26</t>
  </si>
  <si>
    <t>TROŠKOVNIK Pješačke staze dionica 3 ( stacionaže 18-14 )</t>
  </si>
  <si>
    <t>Pješačka staza - Farkaševac dionica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</si>
</sst>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font>
      <sz val="10"/>
      <name val="Verdana"/>
    </font>
    <font>
      <sz val="11"/>
      <color theme="1"/>
      <name val="Calibri"/>
      <family val="2"/>
      <charset val="238"/>
      <scheme val="minor"/>
    </font>
    <font>
      <sz val="8"/>
      <name val="Arial"/>
      <family val="2"/>
    </font>
    <font>
      <sz val="9"/>
      <name val="Arial"/>
      <family val="2"/>
    </font>
    <font>
      <b/>
      <sz val="9"/>
      <name val="Arial"/>
      <family val="2"/>
    </font>
    <font>
      <b/>
      <sz val="12"/>
      <name val="Arial"/>
      <family val="2"/>
    </font>
    <font>
      <vertAlign val="superscript"/>
      <sz val="9"/>
      <name val="Arial"/>
      <family val="2"/>
    </font>
    <font>
      <b/>
      <u/>
      <sz val="9"/>
      <name val="Arial"/>
      <family val="2"/>
    </font>
    <font>
      <sz val="10"/>
      <name val="Arial"/>
    </font>
    <font>
      <b/>
      <sz val="11"/>
      <name val="Arial"/>
      <family val="2"/>
    </font>
    <font>
      <sz val="9"/>
      <name val="Geneva"/>
    </font>
    <font>
      <sz val="10"/>
      <name val="HRBookmanLight"/>
    </font>
    <font>
      <sz val="11"/>
      <color theme="1"/>
      <name val="Calibri"/>
      <family val="2"/>
      <scheme val="minor"/>
    </font>
    <font>
      <sz val="11"/>
      <color rgb="FF9C0006"/>
      <name val="Calibri"/>
      <family val="2"/>
      <scheme val="minor"/>
    </font>
    <font>
      <sz val="9"/>
      <name val="Arial"/>
      <family val="2"/>
      <charset val="238"/>
    </font>
    <font>
      <b/>
      <sz val="9"/>
      <name val="Arial"/>
      <family val="2"/>
      <charset val="238"/>
    </font>
    <font>
      <sz val="10"/>
      <name val="Arial"/>
      <family val="2"/>
      <charset val="238"/>
    </font>
    <font>
      <sz val="10"/>
      <name val="Arial"/>
      <family val="2"/>
    </font>
    <font>
      <sz val="9"/>
      <name val="Verdana"/>
      <family val="2"/>
    </font>
    <font>
      <sz val="8.5"/>
      <color theme="1"/>
      <name val="Arial"/>
      <family val="2"/>
      <charset val="238"/>
    </font>
    <font>
      <sz val="10"/>
      <name val="Symbol"/>
      <family val="1"/>
      <charset val="2"/>
    </font>
  </fonts>
  <fills count="5">
    <fill>
      <patternFill patternType="none"/>
    </fill>
    <fill>
      <patternFill patternType="gray125"/>
    </fill>
    <fill>
      <patternFill patternType="solid">
        <fgColor indexed="45"/>
        <bgColor indexed="64"/>
      </patternFill>
    </fill>
    <fill>
      <patternFill patternType="solid">
        <fgColor theme="8" tint="0.59999389629810485"/>
        <bgColor indexed="65"/>
      </patternFill>
    </fill>
    <fill>
      <patternFill patternType="solid">
        <fgColor rgb="FFFFC7C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0" fontId="12" fillId="3" borderId="0" applyNumberFormat="0" applyBorder="0" applyAlignment="0" applyProtection="0"/>
    <xf numFmtId="0" fontId="13" fillId="4" borderId="0" applyNumberFormat="0" applyBorder="0" applyAlignment="0" applyProtection="0"/>
    <xf numFmtId="43" fontId="11" fillId="0" borderId="0" applyFont="0" applyFill="0" applyBorder="0" applyAlignment="0" applyProtection="0"/>
    <xf numFmtId="0" fontId="10" fillId="0" borderId="0"/>
    <xf numFmtId="0" fontId="11" fillId="0" borderId="0"/>
    <xf numFmtId="0" fontId="8" fillId="0" borderId="0"/>
    <xf numFmtId="0" fontId="16" fillId="0" borderId="0"/>
    <xf numFmtId="0" fontId="19" fillId="0" borderId="0">
      <alignment vertical="top" wrapText="1"/>
    </xf>
    <xf numFmtId="0" fontId="1" fillId="0" borderId="0"/>
    <xf numFmtId="0" fontId="14" fillId="0" borderId="0">
      <alignment horizontal="justify" vertical="center" wrapText="1"/>
      <protection locked="0"/>
    </xf>
    <xf numFmtId="0" fontId="16" fillId="0" borderId="0"/>
  </cellStyleXfs>
  <cellXfs count="110">
    <xf numFmtId="0" fontId="0" fillId="0" borderId="0" xfId="0"/>
    <xf numFmtId="4" fontId="2" fillId="0" borderId="2" xfId="0" applyNumberFormat="1" applyFont="1" applyBorder="1" applyAlignment="1">
      <alignment horizontal="left" vertical="center"/>
    </xf>
    <xf numFmtId="4" fontId="2" fillId="0" borderId="3" xfId="0" applyNumberFormat="1" applyFont="1" applyBorder="1" applyAlignment="1">
      <alignment vertical="center" wrapText="1"/>
    </xf>
    <xf numFmtId="4" fontId="2" fillId="0" borderId="4" xfId="0" applyNumberFormat="1" applyFont="1" applyBorder="1" applyAlignment="1">
      <alignment vertical="center" wrapText="1"/>
    </xf>
    <xf numFmtId="0" fontId="3" fillId="0" borderId="0" xfId="0" applyFont="1" applyAlignment="1">
      <alignment wrapText="1"/>
    </xf>
    <xf numFmtId="49" fontId="2" fillId="0" borderId="2"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0" xfId="0" applyNumberFormat="1" applyFont="1" applyAlignment="1">
      <alignment vertical="center" wrapText="1"/>
    </xf>
    <xf numFmtId="0" fontId="2" fillId="0" borderId="3" xfId="0" applyFont="1" applyBorder="1" applyAlignment="1">
      <alignment horizontal="left" vertical="center"/>
    </xf>
    <xf numFmtId="4" fontId="2" fillId="0" borderId="3" xfId="0" applyNumberFormat="1" applyFont="1" applyBorder="1" applyAlignment="1">
      <alignment horizontal="righ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right" vertical="center" wrapText="1"/>
    </xf>
    <xf numFmtId="4" fontId="2" fillId="0" borderId="1" xfId="0" applyNumberFormat="1" applyFont="1" applyBorder="1" applyAlignment="1">
      <alignment vertical="center" wrapText="1"/>
    </xf>
    <xf numFmtId="4" fontId="3" fillId="0" borderId="0" xfId="0" applyNumberFormat="1" applyFont="1" applyAlignment="1">
      <alignment horizontal="right" vertical="top" wrapText="1"/>
    </xf>
    <xf numFmtId="4" fontId="4" fillId="0" borderId="0" xfId="0" applyNumberFormat="1" applyFont="1" applyAlignment="1">
      <alignment vertical="top" wrapText="1"/>
    </xf>
    <xf numFmtId="4" fontId="3" fillId="0" borderId="0" xfId="0" applyNumberFormat="1" applyFont="1" applyAlignment="1">
      <alignment vertical="top" wrapText="1"/>
    </xf>
    <xf numFmtId="4" fontId="3" fillId="0" borderId="5" xfId="0" applyNumberFormat="1" applyFont="1" applyBorder="1" applyAlignment="1">
      <alignment horizontal="right" vertical="top" wrapText="1"/>
    </xf>
    <xf numFmtId="4" fontId="3" fillId="0" borderId="5" xfId="0" applyNumberFormat="1" applyFont="1" applyBorder="1" applyAlignment="1">
      <alignment vertical="top" wrapText="1"/>
    </xf>
    <xf numFmtId="4" fontId="3" fillId="0" borderId="3" xfId="0" applyNumberFormat="1" applyFont="1" applyBorder="1" applyAlignment="1">
      <alignment horizontal="right" vertical="top" wrapText="1"/>
    </xf>
    <xf numFmtId="4" fontId="3" fillId="0" borderId="3" xfId="0" applyNumberFormat="1" applyFont="1" applyBorder="1" applyAlignment="1">
      <alignment vertical="top" wrapText="1"/>
    </xf>
    <xf numFmtId="4" fontId="3" fillId="0" borderId="6" xfId="0" applyNumberFormat="1" applyFont="1" applyBorder="1" applyAlignment="1">
      <alignment horizontal="right" vertical="top" wrapText="1"/>
    </xf>
    <xf numFmtId="4" fontId="3" fillId="0" borderId="6" xfId="0" applyNumberFormat="1" applyFont="1" applyBorder="1" applyAlignment="1">
      <alignment vertical="top" wrapText="1"/>
    </xf>
    <xf numFmtId="0" fontId="4" fillId="0" borderId="0" xfId="0" applyFont="1" applyAlignment="1">
      <alignment wrapText="1"/>
    </xf>
    <xf numFmtId="4" fontId="4" fillId="0" borderId="3" xfId="0" applyNumberFormat="1" applyFont="1" applyBorder="1" applyAlignment="1">
      <alignment vertical="top" wrapText="1"/>
    </xf>
    <xf numFmtId="0" fontId="4" fillId="0" borderId="0" xfId="0" applyFont="1" applyAlignment="1">
      <alignment horizontal="right" vertical="top" wrapText="1"/>
    </xf>
    <xf numFmtId="49" fontId="4" fillId="0" borderId="0" xfId="0" applyNumberFormat="1" applyFont="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4" fontId="9" fillId="0" borderId="3" xfId="0" applyNumberFormat="1" applyFont="1" applyBorder="1" applyAlignment="1">
      <alignment vertical="top" wrapText="1"/>
    </xf>
    <xf numFmtId="0" fontId="3" fillId="0" borderId="0" xfId="0" applyFont="1" applyAlignment="1">
      <alignment horizontal="justify" vertical="top" wrapText="1"/>
    </xf>
    <xf numFmtId="49" fontId="2"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49" fontId="3" fillId="0" borderId="0" xfId="0" applyNumberFormat="1" applyFont="1" applyAlignment="1">
      <alignment horizontal="left" vertical="top" wrapText="1"/>
    </xf>
    <xf numFmtId="49" fontId="3" fillId="0" borderId="0" xfId="0" applyNumberFormat="1" applyFont="1" applyAlignment="1">
      <alignment horizontal="left" wrapText="1"/>
    </xf>
    <xf numFmtId="0" fontId="2" fillId="0" borderId="1" xfId="0" applyFont="1" applyBorder="1" applyAlignment="1">
      <alignment horizontal="justify" vertical="center" wrapText="1"/>
    </xf>
    <xf numFmtId="0" fontId="2" fillId="0" borderId="0" xfId="0" applyFont="1" applyAlignment="1">
      <alignment horizontal="justify" vertical="center" wrapText="1"/>
    </xf>
    <xf numFmtId="0" fontId="5" fillId="0" borderId="0" xfId="0" applyFont="1" applyAlignment="1">
      <alignment horizontal="justify" vertical="top" wrapText="1"/>
    </xf>
    <xf numFmtId="0" fontId="4" fillId="2" borderId="0" xfId="0" applyFont="1" applyFill="1" applyAlignment="1">
      <alignment horizontal="justify" vertical="top" wrapText="1"/>
    </xf>
    <xf numFmtId="0" fontId="4" fillId="0" borderId="0" xfId="0" applyFont="1" applyAlignment="1">
      <alignment horizontal="justify" vertical="top" wrapText="1"/>
    </xf>
    <xf numFmtId="0" fontId="3" fillId="0" borderId="5" xfId="0" applyFont="1" applyBorder="1" applyAlignment="1">
      <alignment horizontal="justify" vertical="top" wrapText="1"/>
    </xf>
    <xf numFmtId="0" fontId="4" fillId="0" borderId="3" xfId="0" applyFont="1" applyBorder="1" applyAlignment="1">
      <alignment horizontal="right" vertical="top" wrapText="1"/>
    </xf>
    <xf numFmtId="0" fontId="3" fillId="0" borderId="6" xfId="0" applyFont="1" applyBorder="1" applyAlignment="1">
      <alignment horizontal="justify" vertical="top" wrapText="1"/>
    </xf>
    <xf numFmtId="0" fontId="8" fillId="0" borderId="0" xfId="0" applyFont="1" applyAlignment="1">
      <alignment vertical="top" wrapText="1"/>
    </xf>
    <xf numFmtId="0" fontId="5" fillId="0" borderId="0" xfId="0" applyFont="1" applyAlignment="1">
      <alignment horizontal="left" vertical="top" wrapText="1"/>
    </xf>
    <xf numFmtId="0" fontId="7" fillId="0" borderId="0" xfId="0" applyFont="1" applyAlignment="1">
      <alignment horizontal="justify" vertical="top" wrapText="1"/>
    </xf>
    <xf numFmtId="0" fontId="4" fillId="0" borderId="3" xfId="0" applyFont="1" applyBorder="1" applyAlignment="1">
      <alignment vertical="top" wrapText="1"/>
    </xf>
    <xf numFmtId="0" fontId="4" fillId="0" borderId="3" xfId="0" applyFont="1" applyBorder="1" applyAlignment="1">
      <alignment horizontal="justify" vertical="top" wrapText="1"/>
    </xf>
    <xf numFmtId="0" fontId="9" fillId="0" borderId="3" xfId="0" applyFont="1" applyBorder="1" applyAlignment="1">
      <alignment vertical="top" wrapText="1"/>
    </xf>
    <xf numFmtId="0" fontId="9" fillId="0" borderId="7" xfId="0" applyFont="1" applyBorder="1" applyAlignment="1">
      <alignment horizontal="right" vertical="top" wrapText="1"/>
    </xf>
    <xf numFmtId="0" fontId="3" fillId="0" borderId="0" xfId="5" applyFont="1" applyAlignment="1">
      <alignment horizontal="justify" vertical="top" wrapText="1"/>
    </xf>
    <xf numFmtId="49" fontId="2" fillId="0" borderId="4" xfId="0" applyNumberFormat="1" applyFont="1" applyBorder="1" applyAlignment="1">
      <alignment horizontal="center" vertical="center" wrapText="1"/>
    </xf>
    <xf numFmtId="49" fontId="8" fillId="0" borderId="0" xfId="0" applyNumberFormat="1" applyFont="1" applyAlignment="1">
      <alignment vertical="top" wrapText="1"/>
    </xf>
    <xf numFmtId="4" fontId="9" fillId="0" borderId="7" xfId="0" applyNumberFormat="1" applyFont="1" applyBorder="1" applyAlignment="1">
      <alignment vertical="top" wrapText="1"/>
    </xf>
    <xf numFmtId="0" fontId="14" fillId="0" borderId="0" xfId="0" applyFont="1" applyAlignment="1">
      <alignment vertical="top" wrapText="1"/>
    </xf>
    <xf numFmtId="0" fontId="14" fillId="0" borderId="0" xfId="0" applyFont="1" applyAlignment="1">
      <alignment horizontal="center"/>
    </xf>
    <xf numFmtId="4" fontId="14" fillId="0" borderId="0" xfId="0" applyNumberFormat="1" applyFont="1" applyAlignment="1">
      <alignment horizontal="right"/>
    </xf>
    <xf numFmtId="0" fontId="14" fillId="0" borderId="5" xfId="0" applyFont="1" applyBorder="1" applyAlignment="1">
      <alignment horizontal="justify" vertical="top" wrapText="1"/>
    </xf>
    <xf numFmtId="4" fontId="14" fillId="0" borderId="5" xfId="0" applyNumberFormat="1" applyFont="1" applyBorder="1" applyAlignment="1">
      <alignment horizontal="right" vertical="top" wrapText="1"/>
    </xf>
    <xf numFmtId="4" fontId="14" fillId="0" borderId="5" xfId="0" applyNumberFormat="1" applyFont="1" applyBorder="1" applyAlignment="1">
      <alignment vertical="top" wrapText="1"/>
    </xf>
    <xf numFmtId="0" fontId="15" fillId="0" borderId="0" xfId="0" applyFont="1" applyAlignment="1">
      <alignment vertical="top" wrapText="1"/>
    </xf>
    <xf numFmtId="4" fontId="15" fillId="0" borderId="0" xfId="0" applyNumberFormat="1" applyFont="1" applyAlignment="1">
      <alignment horizontal="right"/>
    </xf>
    <xf numFmtId="4" fontId="14" fillId="0" borderId="0" xfId="0" applyNumberFormat="1" applyFont="1" applyAlignment="1">
      <alignment horizontal="justify" vertical="top" wrapText="1"/>
    </xf>
    <xf numFmtId="4" fontId="18" fillId="0" borderId="0" xfId="0" applyNumberFormat="1" applyFont="1" applyAlignment="1">
      <alignment horizontal="justify" vertical="top" wrapText="1"/>
    </xf>
    <xf numFmtId="4" fontId="3" fillId="0" borderId="0" xfId="0" applyNumberFormat="1" applyFont="1" applyAlignment="1">
      <alignment horizontal="justify" vertical="top" wrapText="1"/>
    </xf>
    <xf numFmtId="4" fontId="3" fillId="0" borderId="0" xfId="0" applyNumberFormat="1" applyFont="1" applyAlignment="1" applyProtection="1">
      <alignment horizontal="justify" vertical="top" wrapText="1"/>
      <protection locked="0"/>
    </xf>
    <xf numFmtId="0" fontId="17" fillId="0" borderId="0" xfId="0" applyFont="1" applyAlignment="1">
      <alignment vertical="top" wrapText="1"/>
    </xf>
    <xf numFmtId="4" fontId="14" fillId="0" borderId="0" xfId="8" applyNumberFormat="1" applyFont="1" applyAlignment="1">
      <alignment horizontal="justify" vertical="top" wrapText="1"/>
    </xf>
    <xf numFmtId="0" fontId="14" fillId="0" borderId="0" xfId="10" applyAlignment="1" applyProtection="1">
      <alignment horizontal="justify" vertical="top" wrapText="1"/>
    </xf>
    <xf numFmtId="0" fontId="3" fillId="0" borderId="0" xfId="11" applyFont="1" applyAlignment="1">
      <alignment vertical="top" wrapText="1"/>
    </xf>
    <xf numFmtId="0" fontId="14" fillId="0" borderId="0" xfId="0" applyFont="1" applyAlignment="1">
      <alignment horizontal="justify" vertical="top" wrapText="1"/>
    </xf>
    <xf numFmtId="0" fontId="14" fillId="0" borderId="0" xfId="0" applyFont="1" applyAlignment="1">
      <alignment horizontal="left" vertical="top" wrapText="1"/>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0" xfId="0" applyFont="1" applyAlignment="1">
      <alignment horizontal="center" wrapText="1"/>
    </xf>
    <xf numFmtId="0" fontId="2" fillId="0" borderId="3" xfId="0" applyFont="1" applyBorder="1" applyAlignment="1">
      <alignment horizontal="center" wrapText="1"/>
    </xf>
    <xf numFmtId="0" fontId="3" fillId="0" borderId="0" xfId="0" applyFont="1" applyAlignment="1">
      <alignment horizontal="center" wrapText="1"/>
    </xf>
    <xf numFmtId="0" fontId="14" fillId="0" borderId="5"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0" xfId="0" applyFont="1" applyAlignment="1">
      <alignment horizontal="center" wrapText="1"/>
    </xf>
    <xf numFmtId="0" fontId="8" fillId="0" borderId="5" xfId="0" applyFont="1" applyBorder="1" applyAlignment="1">
      <alignment vertical="top" wrapText="1"/>
    </xf>
    <xf numFmtId="0" fontId="14" fillId="0" borderId="3" xfId="0" applyFont="1" applyBorder="1" applyAlignment="1">
      <alignment horizontal="center"/>
    </xf>
    <xf numFmtId="4" fontId="14" fillId="0" borderId="3" xfId="0" applyNumberFormat="1" applyFont="1" applyBorder="1" applyAlignment="1">
      <alignment horizontal="right"/>
    </xf>
    <xf numFmtId="4" fontId="15" fillId="0" borderId="3" xfId="0" applyNumberFormat="1" applyFont="1" applyBorder="1" applyAlignment="1">
      <alignment horizontal="right"/>
    </xf>
    <xf numFmtId="49" fontId="9" fillId="0" borderId="0" xfId="0" applyNumberFormat="1" applyFont="1" applyAlignment="1">
      <alignment horizontal="left" vertical="top" wrapText="1"/>
    </xf>
    <xf numFmtId="49" fontId="9" fillId="0" borderId="3" xfId="0" applyNumberFormat="1" applyFont="1" applyBorder="1" applyAlignment="1">
      <alignment horizontal="left" vertical="top" wrapText="1"/>
    </xf>
    <xf numFmtId="0" fontId="9" fillId="0" borderId="3" xfId="0" applyFont="1" applyBorder="1" applyAlignment="1">
      <alignment horizontal="center" wrapText="1"/>
    </xf>
    <xf numFmtId="0" fontId="9" fillId="0" borderId="3" xfId="0" applyFont="1" applyBorder="1" applyAlignment="1">
      <alignment horizontal="right" vertical="top" wrapText="1"/>
    </xf>
    <xf numFmtId="49" fontId="9" fillId="0" borderId="5" xfId="0" applyNumberFormat="1" applyFont="1" applyBorder="1" applyAlignment="1">
      <alignment horizontal="left" vertical="top" wrapText="1"/>
    </xf>
    <xf numFmtId="0" fontId="9" fillId="0" borderId="5" xfId="0" applyFont="1" applyBorder="1" applyAlignment="1">
      <alignment horizontal="center" wrapText="1"/>
    </xf>
    <xf numFmtId="0" fontId="9" fillId="0" borderId="5" xfId="0" applyFont="1" applyBorder="1" applyAlignment="1">
      <alignment horizontal="right" vertical="top" wrapText="1"/>
    </xf>
    <xf numFmtId="0" fontId="9" fillId="0" borderId="5" xfId="0" applyFont="1" applyBorder="1" applyAlignment="1">
      <alignment vertical="top" wrapText="1"/>
    </xf>
    <xf numFmtId="0" fontId="9" fillId="0" borderId="0" xfId="0" applyFont="1" applyAlignment="1">
      <alignment horizontal="left" vertical="top" wrapText="1"/>
    </xf>
    <xf numFmtId="0" fontId="9" fillId="0" borderId="0" xfId="0" applyFont="1" applyAlignment="1">
      <alignment horizontal="justify" vertical="top" wrapText="1"/>
    </xf>
    <xf numFmtId="0" fontId="9" fillId="0" borderId="0" xfId="0" applyFont="1" applyAlignment="1">
      <alignment horizontal="center" wrapText="1"/>
    </xf>
    <xf numFmtId="0" fontId="9" fillId="0" borderId="0" xfId="0" applyFont="1" applyAlignment="1">
      <alignment vertical="top" wrapText="1"/>
    </xf>
    <xf numFmtId="0" fontId="9" fillId="0" borderId="7" xfId="0" applyFont="1" applyBorder="1" applyAlignment="1">
      <alignment horizontal="center" wrapText="1"/>
    </xf>
    <xf numFmtId="0" fontId="9" fillId="0" borderId="7" xfId="0" applyFont="1" applyBorder="1" applyAlignment="1">
      <alignment vertical="top" wrapText="1"/>
    </xf>
    <xf numFmtId="0" fontId="9" fillId="0" borderId="0" xfId="0" applyFont="1" applyAlignment="1">
      <alignment horizontal="right" vertical="top" wrapText="1"/>
    </xf>
    <xf numFmtId="4" fontId="9" fillId="0" borderId="0" xfId="0" applyNumberFormat="1" applyFont="1" applyAlignment="1">
      <alignment horizontal="right" vertical="top" wrapText="1"/>
    </xf>
    <xf numFmtId="4" fontId="9" fillId="0" borderId="0" xfId="0" applyNumberFormat="1" applyFont="1" applyAlignment="1">
      <alignment vertical="top" wrapText="1"/>
    </xf>
    <xf numFmtId="49" fontId="9" fillId="0" borderId="0" xfId="0" applyNumberFormat="1" applyFont="1" applyAlignment="1">
      <alignment horizontal="left" wrapText="1"/>
    </xf>
    <xf numFmtId="0" fontId="9" fillId="0" borderId="0" xfId="0" applyFont="1" applyAlignment="1">
      <alignment wrapText="1"/>
    </xf>
    <xf numFmtId="4" fontId="9" fillId="0" borderId="5" xfId="0" applyNumberFormat="1" applyFont="1" applyBorder="1" applyAlignment="1">
      <alignment vertical="top" wrapText="1"/>
    </xf>
    <xf numFmtId="0" fontId="4" fillId="0" borderId="0" xfId="0" applyFont="1" applyAlignment="1">
      <alignment vertical="top" wrapText="1"/>
    </xf>
    <xf numFmtId="0" fontId="3" fillId="0" borderId="0" xfId="0" applyFont="1" applyAlignment="1">
      <alignment horizontal="left" vertical="top" wrapText="1"/>
    </xf>
    <xf numFmtId="0" fontId="0" fillId="0" borderId="0" xfId="0" applyAlignment="1">
      <alignment vertical="top" wrapText="1"/>
    </xf>
    <xf numFmtId="0" fontId="14" fillId="0" borderId="0" xfId="10" applyAlignment="1" applyProtection="1">
      <alignment horizontal="left" vertical="top" wrapText="1"/>
    </xf>
    <xf numFmtId="0" fontId="0" fillId="0" borderId="0" xfId="0" applyAlignment="1">
      <alignment horizontal="left" vertical="top" wrapText="1"/>
    </xf>
  </cellXfs>
  <cellStyles count="12">
    <cellStyle name="40% - Accent5 2" xfId="1" xr:uid="{00000000-0005-0000-0000-000000000000}"/>
    <cellStyle name="Bad 2" xfId="2" xr:uid="{00000000-0005-0000-0000-000001000000}"/>
    <cellStyle name="Comma 2" xfId="3" xr:uid="{00000000-0005-0000-0000-000002000000}"/>
    <cellStyle name="Normal 2" xfId="4" xr:uid="{00000000-0005-0000-0000-000003000000}"/>
    <cellStyle name="Normal 3" xfId="5" xr:uid="{00000000-0005-0000-0000-000004000000}"/>
    <cellStyle name="Normal 5" xfId="6" xr:uid="{00000000-0005-0000-0000-000005000000}"/>
    <cellStyle name="Normalno" xfId="0" builtinId="0"/>
    <cellStyle name="Normalno 42" xfId="11" xr:uid="{26F1A79B-5DC7-47E8-A9B8-5309CEE60448}"/>
    <cellStyle name="Obično 2" xfId="7" xr:uid="{C2E161FA-6EB2-41EC-9F36-F60C0BC1C622}"/>
    <cellStyle name="Obično 26" xfId="8" xr:uid="{2C38168C-9724-454D-B846-9266B2DDD18B}"/>
    <cellStyle name="Standard 2" xfId="9" xr:uid="{8B99EEDA-94AE-4F53-BF52-E9462CC3A7B3}"/>
    <cellStyle name="Troškovnik" xfId="10" xr:uid="{6B58FF80-BE85-4122-94D7-99AFA62DE98B}"/>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color rgb="FFFF66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E9B1A-83B3-4987-A6D4-9196171C370C}">
  <dimension ref="A1:F259"/>
  <sheetViews>
    <sheetView showZeros="0" tabSelected="1" showRuler="0" zoomScaleNormal="100" zoomScaleSheetLayoutView="125" zoomScalePageLayoutView="150" workbookViewId="0">
      <selection activeCell="D16" sqref="D16"/>
    </sheetView>
  </sheetViews>
  <sheetFormatPr defaultColWidth="10.625" defaultRowHeight="12" outlineLevelRow="1"/>
  <cols>
    <col min="1" max="1" width="7.125" style="33" customWidth="1"/>
    <col min="2" max="2" width="38.625" style="4" customWidth="1"/>
    <col min="3" max="3" width="6.625" style="75" customWidth="1"/>
    <col min="4" max="4" width="8.375" style="13" customWidth="1"/>
    <col min="5" max="5" width="8.5" style="15" customWidth="1"/>
    <col min="6" max="6" width="12" style="15" customWidth="1"/>
    <col min="7" max="16384" width="10.625" style="4"/>
  </cols>
  <sheetData>
    <row r="1" spans="1:6" ht="23.1" customHeight="1">
      <c r="A1" s="30" t="s">
        <v>22</v>
      </c>
      <c r="B1" s="34" t="s">
        <v>63</v>
      </c>
      <c r="C1" s="72" t="s">
        <v>16</v>
      </c>
      <c r="D1" s="1" t="s">
        <v>37</v>
      </c>
      <c r="E1" s="2"/>
      <c r="F1" s="3"/>
    </row>
    <row r="2" spans="1:6" ht="15.75" customHeight="1">
      <c r="A2" s="30" t="s">
        <v>8</v>
      </c>
      <c r="B2" s="34" t="s">
        <v>181</v>
      </c>
      <c r="C2" s="71" t="s">
        <v>9</v>
      </c>
      <c r="D2" s="5" t="s">
        <v>178</v>
      </c>
      <c r="E2" s="2"/>
      <c r="F2" s="3"/>
    </row>
    <row r="3" spans="1:6" ht="14.25" customHeight="1">
      <c r="A3" s="30" t="s">
        <v>2</v>
      </c>
      <c r="B3" s="34" t="s">
        <v>64</v>
      </c>
      <c r="C3" s="71" t="s">
        <v>24</v>
      </c>
      <c r="D3" s="5" t="s">
        <v>179</v>
      </c>
      <c r="E3" s="9" t="s">
        <v>25</v>
      </c>
      <c r="F3" s="50"/>
    </row>
    <row r="4" spans="1:6" ht="3" customHeight="1">
      <c r="A4" s="31"/>
      <c r="B4" s="35"/>
      <c r="C4" s="73"/>
      <c r="D4" s="6"/>
      <c r="E4" s="7"/>
      <c r="F4" s="7"/>
    </row>
    <row r="5" spans="1:6" ht="15.95" customHeight="1">
      <c r="A5" s="30" t="s">
        <v>3</v>
      </c>
      <c r="B5" s="8" t="s">
        <v>180</v>
      </c>
      <c r="C5" s="74"/>
      <c r="D5" s="9"/>
      <c r="E5" s="2"/>
      <c r="F5" s="3"/>
    </row>
    <row r="6" spans="1:6" ht="3" customHeight="1">
      <c r="A6" s="31"/>
      <c r="B6" s="35"/>
      <c r="C6" s="73"/>
      <c r="D6" s="6"/>
      <c r="E6" s="7"/>
      <c r="F6" s="7"/>
    </row>
    <row r="7" spans="1:6" ht="22.5">
      <c r="A7" s="30" t="s">
        <v>4</v>
      </c>
      <c r="B7" s="10" t="s">
        <v>5</v>
      </c>
      <c r="C7" s="71" t="s">
        <v>6</v>
      </c>
      <c r="D7" s="11" t="s">
        <v>7</v>
      </c>
      <c r="E7" s="12" t="s">
        <v>14</v>
      </c>
      <c r="F7" s="12" t="s">
        <v>15</v>
      </c>
    </row>
    <row r="8" spans="1:6" ht="12" customHeight="1">
      <c r="A8" s="25"/>
      <c r="B8" s="36"/>
      <c r="E8" s="14"/>
    </row>
    <row r="9" spans="1:6">
      <c r="A9" s="25"/>
      <c r="B9" s="27" t="s">
        <v>65</v>
      </c>
    </row>
    <row r="10" spans="1:6" ht="6" customHeight="1">
      <c r="A10" s="25"/>
      <c r="B10" s="27"/>
    </row>
    <row r="11" spans="1:6" ht="100.5" customHeight="1">
      <c r="A11" s="25"/>
      <c r="B11" s="106" t="s">
        <v>117</v>
      </c>
      <c r="C11" s="107"/>
      <c r="D11" s="107"/>
      <c r="E11" s="107"/>
      <c r="F11" s="107"/>
    </row>
    <row r="12" spans="1:6" ht="160.5" customHeight="1">
      <c r="A12" s="25"/>
      <c r="B12" s="108" t="s">
        <v>66</v>
      </c>
      <c r="C12" s="109"/>
      <c r="D12" s="109"/>
      <c r="E12" s="109"/>
      <c r="F12" s="109"/>
    </row>
    <row r="13" spans="1:6" ht="11.25" customHeight="1">
      <c r="A13" s="25"/>
      <c r="B13" s="43"/>
    </row>
    <row r="14" spans="1:6">
      <c r="A14" s="25" t="s">
        <v>18</v>
      </c>
      <c r="B14" s="37" t="s">
        <v>32</v>
      </c>
    </row>
    <row r="15" spans="1:6" ht="9" customHeight="1">
      <c r="A15" s="25"/>
      <c r="B15" s="38"/>
    </row>
    <row r="16" spans="1:6" ht="84">
      <c r="A16" s="32" t="s">
        <v>157</v>
      </c>
      <c r="B16" s="67" t="s">
        <v>118</v>
      </c>
      <c r="C16" s="54"/>
      <c r="D16" s="55"/>
      <c r="E16" s="55"/>
      <c r="F16" s="55">
        <f t="shared" ref="F16:F39" si="0">D16*E16</f>
        <v>0</v>
      </c>
    </row>
    <row r="17" spans="1:6">
      <c r="A17" s="32"/>
      <c r="B17" s="67"/>
      <c r="C17" s="54" t="s">
        <v>115</v>
      </c>
      <c r="D17" s="55">
        <v>150</v>
      </c>
      <c r="E17" s="55"/>
      <c r="F17" s="55">
        <f>D17*E17</f>
        <v>0</v>
      </c>
    </row>
    <row r="18" spans="1:6" ht="6" customHeight="1">
      <c r="A18" s="32"/>
      <c r="B18" s="67"/>
      <c r="C18" s="54"/>
      <c r="D18" s="55"/>
      <c r="E18" s="55"/>
      <c r="F18" s="55"/>
    </row>
    <row r="19" spans="1:6" ht="77.25" customHeight="1">
      <c r="A19" s="32" t="s">
        <v>158</v>
      </c>
      <c r="B19" s="68" t="s">
        <v>67</v>
      </c>
      <c r="C19" s="54"/>
      <c r="D19" s="55"/>
      <c r="E19" s="55"/>
      <c r="F19" s="55"/>
    </row>
    <row r="20" spans="1:6">
      <c r="A20" s="32"/>
      <c r="B20" s="53" t="s">
        <v>68</v>
      </c>
      <c r="C20" s="54" t="s">
        <v>21</v>
      </c>
      <c r="D20" s="55">
        <v>2</v>
      </c>
      <c r="E20" s="55"/>
      <c r="F20" s="55">
        <f t="shared" si="0"/>
        <v>0</v>
      </c>
    </row>
    <row r="21" spans="1:6">
      <c r="A21" s="32"/>
      <c r="B21" s="53" t="s">
        <v>69</v>
      </c>
      <c r="C21" s="54" t="s">
        <v>21</v>
      </c>
      <c r="D21" s="55">
        <v>2</v>
      </c>
      <c r="E21" s="55"/>
      <c r="F21" s="55">
        <f t="shared" si="0"/>
        <v>0</v>
      </c>
    </row>
    <row r="22" spans="1:6" ht="6" customHeight="1">
      <c r="A22" s="32"/>
      <c r="B22" s="53"/>
      <c r="C22" s="54"/>
      <c r="D22" s="55"/>
      <c r="E22" s="55"/>
      <c r="F22" s="55"/>
    </row>
    <row r="23" spans="1:6" ht="160.5" customHeight="1">
      <c r="A23" s="32" t="s">
        <v>33</v>
      </c>
      <c r="B23" s="70" t="s">
        <v>119</v>
      </c>
      <c r="C23" s="54"/>
      <c r="D23" s="55"/>
      <c r="E23" s="55"/>
      <c r="F23" s="55"/>
    </row>
    <row r="24" spans="1:6">
      <c r="A24" s="32"/>
      <c r="B24" s="70" t="s">
        <v>70</v>
      </c>
      <c r="C24" s="54"/>
      <c r="D24" s="55"/>
      <c r="E24" s="55"/>
      <c r="F24" s="55"/>
    </row>
    <row r="25" spans="1:6" ht="36">
      <c r="A25" s="32"/>
      <c r="B25" s="70" t="s">
        <v>73</v>
      </c>
      <c r="C25" s="54" t="s">
        <v>0</v>
      </c>
      <c r="D25" s="55">
        <v>45</v>
      </c>
      <c r="E25" s="55"/>
      <c r="F25" s="55">
        <f>D25*E25</f>
        <v>0</v>
      </c>
    </row>
    <row r="26" spans="1:6" ht="29.25" customHeight="1">
      <c r="A26" s="32"/>
      <c r="B26" s="70" t="s">
        <v>72</v>
      </c>
      <c r="C26" s="54" t="s">
        <v>0</v>
      </c>
      <c r="D26" s="55">
        <v>65</v>
      </c>
      <c r="E26" s="55"/>
      <c r="F26" s="55">
        <f t="shared" ref="F26:F30" si="1">D26*E26</f>
        <v>0</v>
      </c>
    </row>
    <row r="27" spans="1:6" ht="24" hidden="1">
      <c r="A27" s="32"/>
      <c r="B27" s="70" t="s">
        <v>162</v>
      </c>
      <c r="C27" s="54" t="s">
        <v>0</v>
      </c>
      <c r="D27" s="55">
        <v>0</v>
      </c>
      <c r="E27" s="55"/>
      <c r="F27" s="55">
        <f t="shared" si="1"/>
        <v>0</v>
      </c>
    </row>
    <row r="28" spans="1:6" ht="29.25" customHeight="1">
      <c r="A28" s="32"/>
      <c r="B28" s="70" t="s">
        <v>74</v>
      </c>
      <c r="C28" s="54" t="s">
        <v>115</v>
      </c>
      <c r="D28" s="55">
        <v>150</v>
      </c>
      <c r="E28" s="55"/>
      <c r="F28" s="55">
        <f t="shared" si="1"/>
        <v>0</v>
      </c>
    </row>
    <row r="29" spans="1:6">
      <c r="A29" s="32"/>
      <c r="B29" s="70" t="s">
        <v>75</v>
      </c>
      <c r="C29" s="54" t="s">
        <v>21</v>
      </c>
      <c r="D29" s="55">
        <v>2</v>
      </c>
      <c r="E29" s="55"/>
      <c r="F29" s="55">
        <f t="shared" si="1"/>
        <v>0</v>
      </c>
    </row>
    <row r="30" spans="1:6" hidden="1">
      <c r="A30" s="32"/>
      <c r="B30" s="70" t="s">
        <v>71</v>
      </c>
      <c r="C30" s="54" t="s">
        <v>21</v>
      </c>
      <c r="D30" s="55">
        <v>0</v>
      </c>
      <c r="E30" s="55"/>
      <c r="F30" s="55">
        <f t="shared" si="1"/>
        <v>0</v>
      </c>
    </row>
    <row r="31" spans="1:6" ht="6" customHeight="1">
      <c r="A31" s="32"/>
      <c r="B31" s="53"/>
      <c r="C31" s="54"/>
      <c r="D31" s="55"/>
      <c r="E31" s="55"/>
      <c r="F31" s="55"/>
    </row>
    <row r="32" spans="1:6" ht="84">
      <c r="A32" s="32" t="s">
        <v>34</v>
      </c>
      <c r="B32" s="53" t="s">
        <v>76</v>
      </c>
      <c r="C32" s="54"/>
      <c r="D32" s="55"/>
      <c r="E32" s="55"/>
      <c r="F32" s="55"/>
    </row>
    <row r="33" spans="1:6">
      <c r="A33" s="32"/>
      <c r="B33" s="53"/>
      <c r="C33" s="54" t="s">
        <v>21</v>
      </c>
      <c r="D33" s="55">
        <v>1</v>
      </c>
      <c r="E33" s="55"/>
      <c r="F33" s="55">
        <f t="shared" ref="F33" si="2">D33*E33</f>
        <v>0</v>
      </c>
    </row>
    <row r="34" spans="1:6" ht="6.75" customHeight="1">
      <c r="A34" s="32"/>
      <c r="B34" s="53"/>
      <c r="C34" s="54"/>
      <c r="D34" s="55"/>
      <c r="E34" s="55"/>
      <c r="F34" s="55"/>
    </row>
    <row r="35" spans="1:6" ht="96">
      <c r="A35" s="32" t="s">
        <v>35</v>
      </c>
      <c r="B35" s="53" t="s">
        <v>77</v>
      </c>
      <c r="C35" s="54"/>
      <c r="D35" s="55"/>
      <c r="E35" s="55"/>
      <c r="F35" s="55"/>
    </row>
    <row r="36" spans="1:6">
      <c r="A36" s="32"/>
      <c r="B36" s="53"/>
      <c r="C36" s="54" t="s">
        <v>21</v>
      </c>
      <c r="D36" s="55">
        <v>2</v>
      </c>
      <c r="E36" s="55"/>
      <c r="F36" s="55">
        <f t="shared" ref="F36" si="3">D36*E36</f>
        <v>0</v>
      </c>
    </row>
    <row r="37" spans="1:6" ht="6" customHeight="1">
      <c r="A37" s="32"/>
      <c r="B37" s="53"/>
      <c r="C37" s="54"/>
      <c r="D37" s="55"/>
      <c r="E37" s="55"/>
      <c r="F37" s="55"/>
    </row>
    <row r="38" spans="1:6" ht="41.25" customHeight="1">
      <c r="A38" s="32" t="s">
        <v>36</v>
      </c>
      <c r="B38" s="53" t="s">
        <v>30</v>
      </c>
      <c r="C38" s="54"/>
      <c r="D38" s="55"/>
      <c r="E38" s="55"/>
      <c r="F38" s="55">
        <f t="shared" si="0"/>
        <v>0</v>
      </c>
    </row>
    <row r="39" spans="1:6">
      <c r="A39" s="32"/>
      <c r="B39" s="53"/>
      <c r="C39" s="54" t="s">
        <v>31</v>
      </c>
      <c r="D39" s="55">
        <v>10</v>
      </c>
      <c r="E39" s="55"/>
      <c r="F39" s="55">
        <f t="shared" si="0"/>
        <v>0</v>
      </c>
    </row>
    <row r="40" spans="1:6" ht="6" customHeight="1">
      <c r="A40" s="32"/>
      <c r="B40" s="56"/>
      <c r="C40" s="76"/>
      <c r="D40" s="57"/>
      <c r="E40" s="58"/>
      <c r="F40" s="58"/>
    </row>
    <row r="41" spans="1:6">
      <c r="A41" s="32"/>
      <c r="B41" s="40" t="s">
        <v>150</v>
      </c>
      <c r="C41" s="82"/>
      <c r="D41" s="83"/>
      <c r="E41" s="83"/>
      <c r="F41" s="84">
        <f>SUM(F16:F39)</f>
        <v>0</v>
      </c>
    </row>
    <row r="42" spans="1:6">
      <c r="A42" s="32"/>
      <c r="B42" s="24"/>
      <c r="C42" s="54"/>
      <c r="D42" s="55"/>
      <c r="E42" s="55"/>
      <c r="F42" s="60"/>
    </row>
    <row r="43" spans="1:6">
      <c r="A43" s="32"/>
      <c r="B43" s="24"/>
      <c r="C43" s="54"/>
      <c r="D43" s="55"/>
      <c r="E43" s="55"/>
      <c r="F43" s="60"/>
    </row>
    <row r="44" spans="1:6">
      <c r="A44" s="32"/>
      <c r="B44" s="59"/>
      <c r="C44" s="54"/>
      <c r="D44" s="55"/>
      <c r="E44" s="55"/>
      <c r="F44" s="60"/>
    </row>
    <row r="45" spans="1:6">
      <c r="A45" s="25" t="s">
        <v>27</v>
      </c>
      <c r="B45" s="37" t="s">
        <v>20</v>
      </c>
    </row>
    <row r="46" spans="1:6" ht="9" customHeight="1">
      <c r="A46" s="25"/>
      <c r="B46" s="38"/>
    </row>
    <row r="47" spans="1:6" ht="108">
      <c r="A47" s="32" t="s">
        <v>151</v>
      </c>
      <c r="B47" s="29" t="s">
        <v>78</v>
      </c>
      <c r="F47" s="15">
        <f>E47*D47</f>
        <v>0</v>
      </c>
    </row>
    <row r="48" spans="1:6" ht="13.5">
      <c r="A48" s="32"/>
      <c r="B48" s="29"/>
      <c r="C48" s="75" t="s">
        <v>19</v>
      </c>
      <c r="D48" s="13">
        <v>100</v>
      </c>
      <c r="F48" s="15">
        <f>E48*D48</f>
        <v>0</v>
      </c>
    </row>
    <row r="49" spans="1:6" ht="6" customHeight="1">
      <c r="A49" s="32"/>
      <c r="B49" s="69"/>
      <c r="F49" s="15">
        <f t="shared" ref="F49:F66" si="4">E49*D49</f>
        <v>0</v>
      </c>
    </row>
    <row r="50" spans="1:6" ht="96">
      <c r="A50" s="32" t="s">
        <v>152</v>
      </c>
      <c r="B50" s="29" t="s">
        <v>79</v>
      </c>
      <c r="F50" s="15">
        <f>E50*D50</f>
        <v>0</v>
      </c>
    </row>
    <row r="51" spans="1:6" ht="15" customHeight="1">
      <c r="A51" s="32"/>
      <c r="B51" s="29"/>
      <c r="C51" s="75" t="s">
        <v>19</v>
      </c>
      <c r="D51" s="13">
        <v>120</v>
      </c>
      <c r="F51" s="15">
        <f>E51*D51</f>
        <v>0</v>
      </c>
    </row>
    <row r="52" spans="1:6" ht="6" customHeight="1">
      <c r="A52" s="32"/>
      <c r="B52" s="29"/>
      <c r="F52" s="15">
        <f t="shared" si="4"/>
        <v>0</v>
      </c>
    </row>
    <row r="53" spans="1:6" ht="72">
      <c r="A53" s="32" t="s">
        <v>153</v>
      </c>
      <c r="B53" s="29" t="s">
        <v>163</v>
      </c>
      <c r="F53" s="15">
        <f>E53*D53</f>
        <v>0</v>
      </c>
    </row>
    <row r="54" spans="1:6">
      <c r="A54" s="32"/>
      <c r="B54" s="29"/>
      <c r="C54" s="75" t="s">
        <v>0</v>
      </c>
      <c r="D54" s="13">
        <v>340</v>
      </c>
      <c r="F54" s="15">
        <f>E54*D54</f>
        <v>0</v>
      </c>
    </row>
    <row r="55" spans="1:6" ht="6" customHeight="1">
      <c r="A55" s="32"/>
      <c r="B55" s="29"/>
    </row>
    <row r="56" spans="1:6" ht="84">
      <c r="A56" s="32" t="s">
        <v>154</v>
      </c>
      <c r="B56" s="29" t="s">
        <v>164</v>
      </c>
      <c r="F56" s="15">
        <f>E56*D56</f>
        <v>0</v>
      </c>
    </row>
    <row r="57" spans="1:6" ht="13.5">
      <c r="A57" s="32"/>
      <c r="B57" s="29"/>
      <c r="C57" s="75" t="s">
        <v>19</v>
      </c>
      <c r="D57" s="13">
        <v>50</v>
      </c>
      <c r="F57" s="15">
        <f>E57*D57</f>
        <v>0</v>
      </c>
    </row>
    <row r="58" spans="1:6" ht="6" customHeight="1">
      <c r="A58" s="32"/>
      <c r="B58" s="29"/>
    </row>
    <row r="59" spans="1:6" ht="36">
      <c r="A59" s="32" t="s">
        <v>155</v>
      </c>
      <c r="B59" s="29" t="s">
        <v>121</v>
      </c>
    </row>
    <row r="60" spans="1:6" ht="13.5">
      <c r="A60" s="32"/>
      <c r="B60" s="29"/>
      <c r="C60" s="75" t="s">
        <v>19</v>
      </c>
      <c r="D60" s="13">
        <v>200</v>
      </c>
      <c r="F60" s="15">
        <f>E60*D60</f>
        <v>0</v>
      </c>
    </row>
    <row r="61" spans="1:6" ht="6" customHeight="1">
      <c r="A61" s="32"/>
      <c r="B61" s="29"/>
    </row>
    <row r="62" spans="1:6" ht="65.25" customHeight="1">
      <c r="A62" s="32" t="s">
        <v>156</v>
      </c>
      <c r="B62" s="29" t="s">
        <v>80</v>
      </c>
      <c r="F62" s="15">
        <f t="shared" ref="F62:F63" si="5">E62*D62</f>
        <v>0</v>
      </c>
    </row>
    <row r="63" spans="1:6" ht="13.5">
      <c r="A63" s="32"/>
      <c r="B63" s="29"/>
      <c r="C63" s="75" t="s">
        <v>19</v>
      </c>
      <c r="D63" s="13">
        <v>60</v>
      </c>
      <c r="F63" s="15">
        <f t="shared" si="5"/>
        <v>0</v>
      </c>
    </row>
    <row r="64" spans="1:6" ht="6" customHeight="1">
      <c r="A64" s="32"/>
      <c r="B64" s="29"/>
      <c r="F64" s="15">
        <f t="shared" si="4"/>
        <v>0</v>
      </c>
    </row>
    <row r="65" spans="1:6" ht="60">
      <c r="A65" s="32" t="s">
        <v>174</v>
      </c>
      <c r="B65" s="29" t="s">
        <v>81</v>
      </c>
      <c r="F65" s="15">
        <f t="shared" si="4"/>
        <v>0</v>
      </c>
    </row>
    <row r="66" spans="1:6">
      <c r="A66" s="32"/>
      <c r="C66" s="75" t="s">
        <v>0</v>
      </c>
      <c r="D66" s="13">
        <v>200</v>
      </c>
      <c r="F66" s="15">
        <f t="shared" si="4"/>
        <v>0</v>
      </c>
    </row>
    <row r="67" spans="1:6" ht="8.1" customHeight="1">
      <c r="A67" s="32"/>
      <c r="B67" s="39"/>
      <c r="C67" s="77"/>
      <c r="D67" s="16"/>
      <c r="E67" s="17"/>
    </row>
    <row r="68" spans="1:6">
      <c r="A68" s="32"/>
      <c r="B68" s="40" t="s">
        <v>26</v>
      </c>
      <c r="C68" s="78"/>
      <c r="D68" s="18"/>
      <c r="E68" s="19"/>
      <c r="F68" s="23">
        <f>SUM(F47:F66)</f>
        <v>0</v>
      </c>
    </row>
    <row r="69" spans="1:6">
      <c r="A69" s="32"/>
      <c r="B69" s="41"/>
      <c r="C69" s="79"/>
      <c r="D69" s="20"/>
      <c r="E69" s="21"/>
      <c r="F69" s="21"/>
    </row>
    <row r="70" spans="1:6" hidden="1">
      <c r="A70" s="32"/>
      <c r="B70" s="29"/>
    </row>
    <row r="71" spans="1:6" ht="24">
      <c r="A71" s="25" t="s">
        <v>1</v>
      </c>
      <c r="B71" s="37" t="s">
        <v>82</v>
      </c>
    </row>
    <row r="72" spans="1:6" ht="9.75" customHeight="1">
      <c r="A72" s="32"/>
      <c r="B72" s="29"/>
    </row>
    <row r="73" spans="1:6" ht="24">
      <c r="A73" s="32" t="s">
        <v>137</v>
      </c>
      <c r="B73" s="63" t="s">
        <v>38</v>
      </c>
    </row>
    <row r="74" spans="1:6" ht="36">
      <c r="A74" s="32"/>
      <c r="B74" s="63" t="s">
        <v>39</v>
      </c>
    </row>
    <row r="75" spans="1:6" ht="24">
      <c r="A75" s="32"/>
      <c r="B75" s="63" t="s">
        <v>40</v>
      </c>
    </row>
    <row r="76" spans="1:6" ht="28.5" customHeight="1">
      <c r="A76" s="32"/>
      <c r="B76" s="63" t="s">
        <v>83</v>
      </c>
    </row>
    <row r="77" spans="1:6" ht="24">
      <c r="A77" s="32"/>
      <c r="B77" s="63" t="s">
        <v>41</v>
      </c>
    </row>
    <row r="78" spans="1:6" ht="24">
      <c r="A78" s="32"/>
      <c r="B78" s="63" t="s">
        <v>42</v>
      </c>
    </row>
    <row r="79" spans="1:6">
      <c r="A79" s="32"/>
      <c r="B79" s="63" t="s">
        <v>43</v>
      </c>
    </row>
    <row r="80" spans="1:6" ht="24">
      <c r="A80" s="32"/>
      <c r="B80" s="63" t="s">
        <v>44</v>
      </c>
    </row>
    <row r="81" spans="1:6">
      <c r="A81" s="32"/>
      <c r="B81" s="61" t="s">
        <v>45</v>
      </c>
    </row>
    <row r="82" spans="1:6" ht="84">
      <c r="A82" s="32"/>
      <c r="B82" s="61" t="s">
        <v>84</v>
      </c>
    </row>
    <row r="83" spans="1:6" ht="24">
      <c r="A83" s="32"/>
      <c r="B83" s="61" t="s">
        <v>49</v>
      </c>
    </row>
    <row r="84" spans="1:6">
      <c r="A84" s="32"/>
      <c r="B84" s="63" t="s">
        <v>46</v>
      </c>
    </row>
    <row r="85" spans="1:6" ht="24">
      <c r="A85" s="32"/>
      <c r="B85" s="63" t="s">
        <v>50</v>
      </c>
    </row>
    <row r="86" spans="1:6" ht="24">
      <c r="A86" s="32"/>
      <c r="B86" s="64" t="s">
        <v>51</v>
      </c>
    </row>
    <row r="87" spans="1:6" ht="36">
      <c r="A87" s="32"/>
      <c r="B87" s="63" t="s">
        <v>47</v>
      </c>
    </row>
    <row r="88" spans="1:6">
      <c r="A88" s="32"/>
      <c r="B88" s="63" t="s">
        <v>48</v>
      </c>
    </row>
    <row r="89" spans="1:6">
      <c r="A89" s="32"/>
      <c r="B89" s="29" t="s">
        <v>85</v>
      </c>
      <c r="C89" s="75" t="s">
        <v>29</v>
      </c>
      <c r="D89" s="13">
        <v>30</v>
      </c>
      <c r="F89" s="15">
        <f t="shared" ref="F89:F91" si="6">D89*E89</f>
        <v>0</v>
      </c>
    </row>
    <row r="90" spans="1:6">
      <c r="A90" s="32"/>
      <c r="B90" s="29" t="s">
        <v>86</v>
      </c>
      <c r="C90" s="75" t="s">
        <v>29</v>
      </c>
      <c r="D90" s="13">
        <v>60</v>
      </c>
      <c r="F90" s="15">
        <f t="shared" si="6"/>
        <v>0</v>
      </c>
    </row>
    <row r="91" spans="1:6">
      <c r="A91" s="32"/>
      <c r="B91" s="29" t="s">
        <v>87</v>
      </c>
      <c r="C91" s="75" t="s">
        <v>29</v>
      </c>
      <c r="D91" s="13">
        <v>70</v>
      </c>
      <c r="F91" s="15">
        <f t="shared" si="6"/>
        <v>0</v>
      </c>
    </row>
    <row r="92" spans="1:6" ht="6" customHeight="1">
      <c r="A92" s="32"/>
      <c r="B92" s="29"/>
    </row>
    <row r="93" spans="1:6" ht="6" customHeight="1">
      <c r="A93" s="32"/>
      <c r="B93" s="29"/>
    </row>
    <row r="94" spans="1:6">
      <c r="A94" s="32"/>
      <c r="B94" s="29"/>
    </row>
    <row r="95" spans="1:6">
      <c r="A95" s="32" t="s">
        <v>138</v>
      </c>
      <c r="B95" s="63" t="s">
        <v>88</v>
      </c>
    </row>
    <row r="96" spans="1:6">
      <c r="A96" s="32"/>
      <c r="B96" s="62" t="s">
        <v>43</v>
      </c>
    </row>
    <row r="97" spans="1:6" ht="48">
      <c r="A97" s="32"/>
      <c r="B97" s="61" t="s">
        <v>52</v>
      </c>
    </row>
    <row r="98" spans="1:6" ht="27.75" customHeight="1">
      <c r="A98" s="32"/>
      <c r="B98" s="63" t="s">
        <v>53</v>
      </c>
    </row>
    <row r="99" spans="1:6">
      <c r="A99" s="32"/>
      <c r="B99" s="63" t="s">
        <v>54</v>
      </c>
    </row>
    <row r="100" spans="1:6" ht="24">
      <c r="A100" s="32"/>
      <c r="B100" s="63" t="s">
        <v>55</v>
      </c>
    </row>
    <row r="101" spans="1:6" ht="24">
      <c r="A101" s="32"/>
      <c r="B101" s="63" t="s">
        <v>56</v>
      </c>
    </row>
    <row r="102" spans="1:6">
      <c r="A102" s="32"/>
      <c r="B102" s="63" t="s">
        <v>57</v>
      </c>
    </row>
    <row r="103" spans="1:6">
      <c r="A103" s="32"/>
      <c r="B103" s="63" t="s">
        <v>58</v>
      </c>
    </row>
    <row r="104" spans="1:6" ht="24">
      <c r="A104" s="32"/>
      <c r="B104" s="63" t="s">
        <v>59</v>
      </c>
    </row>
    <row r="105" spans="1:6" ht="24">
      <c r="A105" s="32"/>
      <c r="B105" s="64" t="s">
        <v>60</v>
      </c>
    </row>
    <row r="106" spans="1:6" ht="24">
      <c r="A106" s="32"/>
      <c r="B106" s="63" t="s">
        <v>165</v>
      </c>
    </row>
    <row r="107" spans="1:6">
      <c r="A107" s="32"/>
      <c r="B107" s="63" t="s">
        <v>89</v>
      </c>
      <c r="C107" s="75" t="s">
        <v>115</v>
      </c>
      <c r="D107" s="13">
        <v>110</v>
      </c>
      <c r="F107" s="15">
        <f t="shared" ref="F107:F108" si="7">D107*E107</f>
        <v>0</v>
      </c>
    </row>
    <row r="108" spans="1:6">
      <c r="A108" s="32"/>
      <c r="B108" s="63" t="s">
        <v>90</v>
      </c>
      <c r="C108" s="75" t="s">
        <v>115</v>
      </c>
      <c r="D108" s="13">
        <v>40</v>
      </c>
      <c r="F108" s="15">
        <f t="shared" si="7"/>
        <v>0</v>
      </c>
    </row>
    <row r="109" spans="1:6">
      <c r="A109" s="32"/>
      <c r="B109" s="29"/>
    </row>
    <row r="110" spans="1:6">
      <c r="A110" s="32" t="s">
        <v>139</v>
      </c>
      <c r="B110" s="63" t="s">
        <v>91</v>
      </c>
    </row>
    <row r="111" spans="1:6">
      <c r="A111" s="32"/>
      <c r="B111" s="62" t="s">
        <v>43</v>
      </c>
    </row>
    <row r="112" spans="1:6" ht="48">
      <c r="A112" s="32"/>
      <c r="B112" s="61" t="s">
        <v>52</v>
      </c>
    </row>
    <row r="113" spans="1:6" ht="24">
      <c r="A113" s="32"/>
      <c r="B113" s="63" t="s">
        <v>53</v>
      </c>
    </row>
    <row r="114" spans="1:6">
      <c r="A114" s="32"/>
      <c r="B114" s="63" t="s">
        <v>54</v>
      </c>
    </row>
    <row r="115" spans="1:6" ht="24">
      <c r="A115" s="32"/>
      <c r="B115" s="63" t="s">
        <v>55</v>
      </c>
    </row>
    <row r="116" spans="1:6" ht="24">
      <c r="A116" s="32"/>
      <c r="B116" s="63" t="s">
        <v>56</v>
      </c>
    </row>
    <row r="117" spans="1:6">
      <c r="A117" s="32"/>
      <c r="B117" s="63" t="s">
        <v>57</v>
      </c>
    </row>
    <row r="118" spans="1:6">
      <c r="A118" s="32"/>
      <c r="B118" s="63" t="s">
        <v>58</v>
      </c>
    </row>
    <row r="119" spans="1:6" ht="24">
      <c r="A119" s="32"/>
      <c r="B119" s="63" t="s">
        <v>59</v>
      </c>
    </row>
    <row r="120" spans="1:6" ht="24">
      <c r="A120" s="32"/>
      <c r="B120" s="64" t="s">
        <v>60</v>
      </c>
    </row>
    <row r="121" spans="1:6" ht="24">
      <c r="A121" s="32"/>
      <c r="B121" s="63" t="s">
        <v>166</v>
      </c>
    </row>
    <row r="122" spans="1:6">
      <c r="A122" s="32"/>
      <c r="B122" s="63" t="s">
        <v>92</v>
      </c>
      <c r="C122" s="75" t="s">
        <v>115</v>
      </c>
      <c r="D122" s="13">
        <v>150</v>
      </c>
      <c r="F122" s="15">
        <f t="shared" ref="F122" si="8">D122*E122</f>
        <v>0</v>
      </c>
    </row>
    <row r="123" spans="1:6" ht="6" customHeight="1">
      <c r="A123" s="32"/>
      <c r="B123" s="29"/>
    </row>
    <row r="124" spans="1:6" ht="84">
      <c r="A124" s="32" t="s">
        <v>140</v>
      </c>
      <c r="B124" s="29" t="s">
        <v>93</v>
      </c>
    </row>
    <row r="125" spans="1:6">
      <c r="A125" s="32"/>
      <c r="B125" s="29"/>
      <c r="C125" s="75" t="s">
        <v>0</v>
      </c>
      <c r="D125" s="13">
        <v>225</v>
      </c>
      <c r="F125" s="15">
        <f t="shared" ref="F125" si="9">D125*E125</f>
        <v>0</v>
      </c>
    </row>
    <row r="126" spans="1:6" ht="6" customHeight="1">
      <c r="A126" s="32"/>
      <c r="B126" s="29"/>
    </row>
    <row r="127" spans="1:6" ht="84">
      <c r="A127" s="32" t="s">
        <v>141</v>
      </c>
      <c r="B127" s="29" t="s">
        <v>159</v>
      </c>
    </row>
    <row r="128" spans="1:6">
      <c r="A128" s="32"/>
      <c r="B128" s="29"/>
      <c r="C128" s="75" t="s">
        <v>115</v>
      </c>
      <c r="D128" s="13">
        <v>150</v>
      </c>
      <c r="F128" s="15">
        <f t="shared" ref="F128" si="10">D128*E128</f>
        <v>0</v>
      </c>
    </row>
    <row r="129" spans="1:6" ht="6" customHeight="1">
      <c r="A129" s="32"/>
      <c r="B129" s="29"/>
    </row>
    <row r="130" spans="1:6" ht="108">
      <c r="A130" s="32" t="s">
        <v>142</v>
      </c>
      <c r="B130" s="29" t="s">
        <v>94</v>
      </c>
    </row>
    <row r="131" spans="1:6">
      <c r="A131" s="32"/>
      <c r="B131" s="29"/>
      <c r="C131" s="75" t="s">
        <v>0</v>
      </c>
      <c r="D131" s="13">
        <v>70</v>
      </c>
      <c r="F131" s="15">
        <f t="shared" ref="F131" si="11">D131*E131</f>
        <v>0</v>
      </c>
    </row>
    <row r="132" spans="1:6" ht="6" customHeight="1">
      <c r="A132" s="32"/>
      <c r="B132" s="29"/>
    </row>
    <row r="133" spans="1:6" ht="96">
      <c r="A133" s="32" t="s">
        <v>143</v>
      </c>
      <c r="B133" s="29" t="s">
        <v>95</v>
      </c>
    </row>
    <row r="134" spans="1:6">
      <c r="A134" s="32"/>
      <c r="B134" s="29"/>
      <c r="C134" s="75" t="s">
        <v>0</v>
      </c>
      <c r="D134" s="13">
        <v>225</v>
      </c>
      <c r="F134" s="15">
        <f t="shared" ref="F134" si="12">D134*E134</f>
        <v>0</v>
      </c>
    </row>
    <row r="135" spans="1:6" ht="6" customHeight="1">
      <c r="A135" s="32"/>
      <c r="B135" s="29"/>
    </row>
    <row r="136" spans="1:6" ht="96">
      <c r="A136" s="32" t="s">
        <v>144</v>
      </c>
      <c r="B136" s="29" t="s">
        <v>96</v>
      </c>
    </row>
    <row r="137" spans="1:6">
      <c r="A137" s="32"/>
      <c r="B137" s="29"/>
      <c r="C137" s="75" t="s">
        <v>0</v>
      </c>
      <c r="D137" s="13">
        <v>70</v>
      </c>
      <c r="F137" s="15">
        <f t="shared" ref="F137" si="13">D137*E137</f>
        <v>0</v>
      </c>
    </row>
    <row r="138" spans="1:6" ht="6" customHeight="1">
      <c r="A138" s="32"/>
      <c r="B138" s="29"/>
    </row>
    <row r="139" spans="1:6" ht="96">
      <c r="A139" s="32" t="s">
        <v>145</v>
      </c>
      <c r="B139" s="29" t="s">
        <v>167</v>
      </c>
    </row>
    <row r="140" spans="1:6">
      <c r="A140" s="32"/>
      <c r="B140" s="29"/>
      <c r="C140" s="75" t="s">
        <v>0</v>
      </c>
      <c r="D140" s="13">
        <v>225</v>
      </c>
      <c r="F140" s="15">
        <f t="shared" ref="F140" si="14">D140*E140</f>
        <v>0</v>
      </c>
    </row>
    <row r="141" spans="1:6" ht="6" customHeight="1">
      <c r="A141" s="32"/>
      <c r="B141" s="39"/>
      <c r="C141" s="77"/>
      <c r="D141" s="16"/>
      <c r="E141" s="17"/>
      <c r="F141" s="17"/>
    </row>
    <row r="142" spans="1:6">
      <c r="A142" s="32"/>
      <c r="B142" s="46" t="s">
        <v>146</v>
      </c>
      <c r="C142" s="78"/>
      <c r="D142" s="18"/>
      <c r="E142" s="19"/>
      <c r="F142" s="23">
        <f>SUM(F72:F140)</f>
        <v>0</v>
      </c>
    </row>
    <row r="143" spans="1:6">
      <c r="A143" s="32"/>
      <c r="B143" s="29"/>
    </row>
    <row r="144" spans="1:6">
      <c r="A144" s="25" t="s">
        <v>17</v>
      </c>
      <c r="B144" s="37" t="s">
        <v>97</v>
      </c>
    </row>
    <row r="145" spans="1:6" ht="9" customHeight="1">
      <c r="A145" s="32"/>
      <c r="B145" s="29"/>
    </row>
    <row r="146" spans="1:6" ht="60">
      <c r="A146" s="32" t="s">
        <v>125</v>
      </c>
      <c r="B146" s="29" t="s">
        <v>160</v>
      </c>
    </row>
    <row r="147" spans="1:6">
      <c r="A147" s="32"/>
      <c r="B147" s="29"/>
      <c r="C147" s="75" t="s">
        <v>115</v>
      </c>
      <c r="D147" s="13">
        <v>150</v>
      </c>
      <c r="F147" s="15">
        <f t="shared" ref="F147" si="15">D147*E147</f>
        <v>0</v>
      </c>
    </row>
    <row r="148" spans="1:6" ht="6" customHeight="1">
      <c r="A148" s="32"/>
      <c r="B148" s="29"/>
    </row>
    <row r="149" spans="1:6" ht="89.25">
      <c r="A149" s="32" t="s">
        <v>126</v>
      </c>
      <c r="B149" s="51" t="s">
        <v>173</v>
      </c>
    </row>
    <row r="150" spans="1:6" ht="13.5">
      <c r="A150" s="32"/>
      <c r="B150" s="51"/>
      <c r="C150" s="75" t="s">
        <v>19</v>
      </c>
      <c r="D150" s="13">
        <v>20</v>
      </c>
      <c r="F150" s="15">
        <f t="shared" ref="F150" si="16">D150*E150</f>
        <v>0</v>
      </c>
    </row>
    <row r="151" spans="1:6" ht="6" customHeight="1">
      <c r="A151" s="32"/>
      <c r="B151" s="29"/>
    </row>
    <row r="152" spans="1:6" ht="127.5" hidden="1">
      <c r="A152" s="32" t="s">
        <v>127</v>
      </c>
      <c r="B152" s="65" t="s">
        <v>168</v>
      </c>
    </row>
    <row r="153" spans="1:6" hidden="1">
      <c r="A153" s="32"/>
      <c r="B153" s="29"/>
      <c r="C153" s="75" t="s">
        <v>115</v>
      </c>
      <c r="D153" s="13">
        <v>0</v>
      </c>
      <c r="F153" s="15">
        <f t="shared" ref="F153" si="17">D153*E153</f>
        <v>0</v>
      </c>
    </row>
    <row r="154" spans="1:6" ht="6" hidden="1" customHeight="1">
      <c r="A154" s="32"/>
      <c r="B154" s="29"/>
    </row>
    <row r="155" spans="1:6" ht="127.5">
      <c r="A155" s="32" t="s">
        <v>128</v>
      </c>
      <c r="B155" s="65" t="s">
        <v>169</v>
      </c>
    </row>
    <row r="156" spans="1:6">
      <c r="A156" s="32"/>
      <c r="B156" s="29"/>
      <c r="C156" s="75" t="s">
        <v>115</v>
      </c>
      <c r="D156" s="13">
        <v>150</v>
      </c>
      <c r="F156" s="15">
        <f t="shared" ref="F156" si="18">D156*E156</f>
        <v>0</v>
      </c>
    </row>
    <row r="157" spans="1:6" ht="6" customHeight="1">
      <c r="A157" s="32"/>
      <c r="B157" s="29"/>
    </row>
    <row r="158" spans="1:6" ht="114.75">
      <c r="A158" s="32" t="s">
        <v>129</v>
      </c>
      <c r="B158" s="65" t="s">
        <v>170</v>
      </c>
    </row>
    <row r="159" spans="1:6">
      <c r="A159" s="32"/>
      <c r="B159" s="29"/>
      <c r="C159" s="75" t="s">
        <v>21</v>
      </c>
      <c r="D159" s="13">
        <v>3</v>
      </c>
      <c r="F159" s="15">
        <f t="shared" ref="F159" si="19">D159*E159</f>
        <v>0</v>
      </c>
    </row>
    <row r="160" spans="1:6" ht="6" customHeight="1">
      <c r="A160" s="32"/>
      <c r="B160" s="29"/>
    </row>
    <row r="161" spans="1:6" ht="114.75" hidden="1">
      <c r="A161" s="32" t="s">
        <v>130</v>
      </c>
      <c r="B161" s="65" t="s">
        <v>171</v>
      </c>
    </row>
    <row r="162" spans="1:6" hidden="1">
      <c r="A162" s="32"/>
      <c r="B162" s="29"/>
      <c r="C162" s="75" t="s">
        <v>21</v>
      </c>
      <c r="D162" s="13">
        <v>0</v>
      </c>
      <c r="F162" s="15">
        <f t="shared" ref="F162" si="20">D162*E162</f>
        <v>0</v>
      </c>
    </row>
    <row r="163" spans="1:6" ht="6" hidden="1" customHeight="1">
      <c r="A163" s="32"/>
      <c r="B163" s="29"/>
    </row>
    <row r="164" spans="1:6" ht="158.25" customHeight="1">
      <c r="A164" s="32" t="s">
        <v>131</v>
      </c>
      <c r="B164" s="65" t="s">
        <v>172</v>
      </c>
    </row>
    <row r="165" spans="1:6">
      <c r="A165" s="32"/>
      <c r="B165" s="29"/>
      <c r="C165" s="75" t="s">
        <v>21</v>
      </c>
      <c r="D165" s="13">
        <v>7</v>
      </c>
      <c r="F165" s="15">
        <f t="shared" ref="F165" si="21">D165*E165</f>
        <v>0</v>
      </c>
    </row>
    <row r="166" spans="1:6" ht="6" customHeight="1">
      <c r="A166" s="32"/>
      <c r="B166" s="29"/>
    </row>
    <row r="167" spans="1:6" ht="137.25" customHeight="1">
      <c r="A167" s="32" t="s">
        <v>132</v>
      </c>
      <c r="B167" s="66" t="s">
        <v>161</v>
      </c>
    </row>
    <row r="168" spans="1:6">
      <c r="A168" s="32"/>
      <c r="B168" s="49"/>
      <c r="C168" s="75" t="s">
        <v>115</v>
      </c>
      <c r="D168" s="13">
        <v>30</v>
      </c>
      <c r="F168" s="15">
        <f t="shared" ref="F168" si="22">D168*E168</f>
        <v>0</v>
      </c>
    </row>
    <row r="169" spans="1:6" ht="6" customHeight="1">
      <c r="A169" s="32"/>
      <c r="B169" s="29"/>
    </row>
    <row r="170" spans="1:6" ht="127.5" customHeight="1">
      <c r="A170" s="32" t="s">
        <v>133</v>
      </c>
      <c r="B170" s="42" t="s">
        <v>28</v>
      </c>
    </row>
    <row r="171" spans="1:6" ht="13.5">
      <c r="A171" s="32"/>
      <c r="B171" s="42"/>
      <c r="C171" s="75" t="s">
        <v>19</v>
      </c>
      <c r="D171" s="13">
        <v>50</v>
      </c>
      <c r="F171" s="15">
        <f t="shared" ref="F171" si="23">D171*E171</f>
        <v>0</v>
      </c>
    </row>
    <row r="172" spans="1:6" ht="6" customHeight="1">
      <c r="A172" s="32"/>
      <c r="B172" s="42"/>
    </row>
    <row r="173" spans="1:6" ht="63.75">
      <c r="A173" s="32" t="s">
        <v>134</v>
      </c>
      <c r="B173" s="65" t="s">
        <v>120</v>
      </c>
    </row>
    <row r="174" spans="1:6" ht="13.5">
      <c r="A174" s="32"/>
      <c r="B174" s="42"/>
      <c r="C174" s="75" t="s">
        <v>19</v>
      </c>
      <c r="D174" s="13">
        <v>60</v>
      </c>
      <c r="F174" s="15">
        <f t="shared" ref="F174" si="24">D174*E174</f>
        <v>0</v>
      </c>
    </row>
    <row r="175" spans="1:6" ht="6" hidden="1" customHeight="1">
      <c r="A175" s="32"/>
      <c r="B175" s="42"/>
    </row>
    <row r="176" spans="1:6" ht="102" hidden="1">
      <c r="A176" s="32" t="s">
        <v>135</v>
      </c>
      <c r="B176" s="42" t="s">
        <v>98</v>
      </c>
    </row>
    <row r="177" spans="1:6" ht="13.5" hidden="1">
      <c r="A177" s="32"/>
      <c r="B177" s="42"/>
      <c r="C177" s="75" t="s">
        <v>19</v>
      </c>
      <c r="D177" s="13">
        <v>0</v>
      </c>
      <c r="F177" s="15">
        <f t="shared" ref="F177" si="25">D177*E177</f>
        <v>0</v>
      </c>
    </row>
    <row r="178" spans="1:6" ht="6" hidden="1" customHeight="1">
      <c r="A178" s="32"/>
      <c r="B178" s="42"/>
    </row>
    <row r="179" spans="1:6" ht="89.25" hidden="1">
      <c r="A179" s="32" t="s">
        <v>136</v>
      </c>
      <c r="B179" s="65" t="s">
        <v>99</v>
      </c>
    </row>
    <row r="180" spans="1:6" ht="12.75" hidden="1">
      <c r="A180" s="32"/>
      <c r="B180" s="42"/>
      <c r="C180" s="75" t="s">
        <v>21</v>
      </c>
      <c r="D180" s="13">
        <v>0</v>
      </c>
      <c r="F180" s="15">
        <f t="shared" ref="F180" si="26">D180*E180</f>
        <v>0</v>
      </c>
    </row>
    <row r="181" spans="1:6" ht="12.75">
      <c r="A181" s="32"/>
      <c r="B181" s="42"/>
    </row>
    <row r="182" spans="1:6" ht="178.5">
      <c r="A182" s="32" t="s">
        <v>135</v>
      </c>
      <c r="B182" s="65" t="s">
        <v>176</v>
      </c>
    </row>
    <row r="183" spans="1:6">
      <c r="A183" s="32"/>
      <c r="B183" s="29"/>
      <c r="C183" s="75" t="s">
        <v>177</v>
      </c>
      <c r="D183" s="13">
        <v>40</v>
      </c>
      <c r="F183" s="15">
        <f t="shared" ref="F183" si="27">D183*E183</f>
        <v>0</v>
      </c>
    </row>
    <row r="184" spans="1:6" ht="12.75" hidden="1">
      <c r="A184" s="32"/>
      <c r="B184" s="42"/>
    </row>
    <row r="185" spans="1:6" ht="12.75" hidden="1">
      <c r="A185" s="32"/>
      <c r="B185" s="42"/>
    </row>
    <row r="186" spans="1:6" ht="12.75" hidden="1">
      <c r="A186" s="32"/>
      <c r="B186" s="42"/>
    </row>
    <row r="187" spans="1:6" ht="6" customHeight="1">
      <c r="A187" s="32"/>
      <c r="B187" s="81"/>
      <c r="C187" s="77"/>
      <c r="D187" s="16"/>
      <c r="E187" s="17"/>
      <c r="F187" s="17"/>
    </row>
    <row r="188" spans="1:6">
      <c r="A188" s="32"/>
      <c r="B188" s="45" t="s">
        <v>147</v>
      </c>
      <c r="C188" s="78"/>
      <c r="D188" s="18"/>
      <c r="E188" s="19"/>
      <c r="F188" s="23">
        <f>SUM(F146:F180)</f>
        <v>0</v>
      </c>
    </row>
    <row r="189" spans="1:6">
      <c r="A189" s="32"/>
      <c r="B189" s="105"/>
    </row>
    <row r="190" spans="1:6">
      <c r="A190" s="32"/>
      <c r="B190" s="105"/>
    </row>
    <row r="191" spans="1:6" ht="12.75">
      <c r="A191" s="32"/>
      <c r="B191" s="42"/>
    </row>
    <row r="192" spans="1:6" hidden="1">
      <c r="A192" s="25" t="s">
        <v>11</v>
      </c>
      <c r="B192" s="37" t="s">
        <v>100</v>
      </c>
    </row>
    <row r="193" spans="1:6" ht="9.75" hidden="1" customHeight="1">
      <c r="A193" s="32"/>
      <c r="B193" s="42"/>
    </row>
    <row r="194" spans="1:6" ht="114.75" hidden="1">
      <c r="A194" s="32" t="s">
        <v>122</v>
      </c>
      <c r="B194" s="65" t="s">
        <v>101</v>
      </c>
    </row>
    <row r="195" spans="1:6" ht="12.75" hidden="1">
      <c r="A195" s="32"/>
      <c r="B195" s="42"/>
      <c r="C195" s="75" t="s">
        <v>21</v>
      </c>
      <c r="F195" s="15">
        <f t="shared" ref="F195" si="28">D195*E195</f>
        <v>0</v>
      </c>
    </row>
    <row r="196" spans="1:6" ht="6.75" hidden="1" customHeight="1">
      <c r="A196" s="32"/>
      <c r="B196" s="42"/>
    </row>
    <row r="197" spans="1:6" ht="51" hidden="1">
      <c r="A197" s="32" t="s">
        <v>123</v>
      </c>
      <c r="B197" s="65" t="s">
        <v>102</v>
      </c>
    </row>
    <row r="198" spans="1:6" ht="12.75" hidden="1">
      <c r="A198" s="32"/>
      <c r="B198" s="65" t="s">
        <v>104</v>
      </c>
      <c r="C198" s="75" t="s">
        <v>21</v>
      </c>
      <c r="F198" s="15">
        <f t="shared" ref="F198:F201" si="29">D198*E198</f>
        <v>0</v>
      </c>
    </row>
    <row r="199" spans="1:6" ht="12.75" hidden="1">
      <c r="A199" s="32"/>
      <c r="B199" s="65" t="s">
        <v>103</v>
      </c>
      <c r="C199" s="75" t="s">
        <v>21</v>
      </c>
      <c r="F199" s="15">
        <f t="shared" si="29"/>
        <v>0</v>
      </c>
    </row>
    <row r="200" spans="1:6" ht="12.75" hidden="1">
      <c r="A200" s="32"/>
      <c r="B200" s="65" t="s">
        <v>105</v>
      </c>
      <c r="C200" s="75" t="s">
        <v>21</v>
      </c>
      <c r="F200" s="15">
        <f t="shared" si="29"/>
        <v>0</v>
      </c>
    </row>
    <row r="201" spans="1:6" ht="12.75" hidden="1">
      <c r="A201" s="32"/>
      <c r="B201" s="65" t="s">
        <v>106</v>
      </c>
      <c r="C201" s="75" t="s">
        <v>21</v>
      </c>
      <c r="F201" s="15">
        <f t="shared" si="29"/>
        <v>0</v>
      </c>
    </row>
    <row r="202" spans="1:6" ht="6" hidden="1" customHeight="1">
      <c r="A202" s="32"/>
      <c r="B202" s="42"/>
    </row>
    <row r="203" spans="1:6" ht="63.75" hidden="1">
      <c r="A203" s="32" t="s">
        <v>124</v>
      </c>
      <c r="B203" s="65" t="s">
        <v>107</v>
      </c>
    </row>
    <row r="204" spans="1:6" ht="12.75" hidden="1">
      <c r="A204" s="32"/>
      <c r="B204" s="42"/>
      <c r="C204" s="75" t="s">
        <v>21</v>
      </c>
      <c r="F204" s="15">
        <f t="shared" ref="F204" si="30">D204*E204</f>
        <v>0</v>
      </c>
    </row>
    <row r="205" spans="1:6" ht="6" hidden="1" customHeight="1">
      <c r="A205" s="32"/>
      <c r="B205" s="81"/>
      <c r="C205" s="77"/>
      <c r="D205" s="16"/>
      <c r="E205" s="17"/>
      <c r="F205" s="17"/>
    </row>
    <row r="206" spans="1:6" hidden="1">
      <c r="A206" s="32"/>
      <c r="B206" s="45" t="s">
        <v>148</v>
      </c>
      <c r="C206" s="78"/>
      <c r="D206" s="18"/>
      <c r="E206" s="19"/>
      <c r="F206" s="19">
        <f>SUM(F194:F204)</f>
        <v>0</v>
      </c>
    </row>
    <row r="207" spans="1:6" ht="9" customHeight="1">
      <c r="A207" s="32"/>
      <c r="B207" s="42"/>
    </row>
    <row r="208" spans="1:6">
      <c r="A208" s="25" t="s">
        <v>11</v>
      </c>
      <c r="B208" s="37" t="s">
        <v>108</v>
      </c>
    </row>
    <row r="209" spans="1:6" ht="9" customHeight="1">
      <c r="A209" s="32"/>
      <c r="B209" s="42"/>
    </row>
    <row r="210" spans="1:6" ht="38.25">
      <c r="A210" s="32" t="s">
        <v>122</v>
      </c>
      <c r="B210" s="65" t="s">
        <v>109</v>
      </c>
    </row>
    <row r="211" spans="1:6" ht="12.75">
      <c r="A211" s="32"/>
      <c r="B211" s="42"/>
      <c r="C211" s="75" t="s">
        <v>110</v>
      </c>
      <c r="D211" s="13">
        <v>1</v>
      </c>
      <c r="F211" s="15">
        <f t="shared" ref="F211" si="31">D211*E211</f>
        <v>0</v>
      </c>
    </row>
    <row r="212" spans="1:6" ht="6" customHeight="1">
      <c r="A212" s="32"/>
      <c r="B212" s="42"/>
    </row>
    <row r="213" spans="1:6" ht="89.25">
      <c r="A213" s="32" t="s">
        <v>123</v>
      </c>
      <c r="B213" s="65" t="s">
        <v>111</v>
      </c>
    </row>
    <row r="214" spans="1:6" ht="12.75">
      <c r="A214" s="32"/>
      <c r="B214" s="42"/>
      <c r="C214" s="75" t="s">
        <v>115</v>
      </c>
      <c r="D214" s="13">
        <v>60</v>
      </c>
      <c r="F214" s="15">
        <f t="shared" ref="F214" si="32">D214*E214</f>
        <v>0</v>
      </c>
    </row>
    <row r="215" spans="1:6" ht="6" customHeight="1">
      <c r="A215" s="32"/>
      <c r="B215" s="42"/>
    </row>
    <row r="216" spans="1:6" ht="102">
      <c r="A216" s="32" t="s">
        <v>124</v>
      </c>
      <c r="B216" s="65" t="s">
        <v>112</v>
      </c>
    </row>
    <row r="217" spans="1:6" ht="102">
      <c r="A217" s="32"/>
      <c r="B217" s="65" t="s">
        <v>113</v>
      </c>
    </row>
    <row r="218" spans="1:6" ht="38.25">
      <c r="A218" s="32"/>
      <c r="B218" s="65" t="s">
        <v>114</v>
      </c>
    </row>
    <row r="219" spans="1:6" ht="12.75">
      <c r="A219" s="32"/>
      <c r="B219" s="42"/>
      <c r="C219" s="75" t="s">
        <v>115</v>
      </c>
      <c r="D219" s="13">
        <v>150</v>
      </c>
      <c r="F219" s="15">
        <f t="shared" ref="F219" si="33">D219*E219</f>
        <v>0</v>
      </c>
    </row>
    <row r="220" spans="1:6" ht="6" customHeight="1">
      <c r="A220" s="32"/>
      <c r="B220" s="42"/>
    </row>
    <row r="221" spans="1:6" ht="36">
      <c r="A221" s="32" t="s">
        <v>175</v>
      </c>
      <c r="B221" s="29" t="s">
        <v>116</v>
      </c>
    </row>
    <row r="222" spans="1:6">
      <c r="A222" s="32"/>
      <c r="B222" s="29"/>
      <c r="C222" s="75" t="s">
        <v>31</v>
      </c>
      <c r="D222" s="13">
        <v>10</v>
      </c>
      <c r="F222" s="15">
        <f t="shared" ref="F222" si="34">D222*E222</f>
        <v>0</v>
      </c>
    </row>
    <row r="223" spans="1:6" ht="6" customHeight="1">
      <c r="A223" s="32"/>
      <c r="B223" s="39"/>
      <c r="C223" s="77"/>
      <c r="D223" s="16"/>
      <c r="E223" s="17"/>
      <c r="F223" s="17"/>
    </row>
    <row r="224" spans="1:6">
      <c r="A224" s="32"/>
      <c r="B224" s="26" t="s">
        <v>149</v>
      </c>
      <c r="C224" s="78"/>
      <c r="D224" s="18"/>
      <c r="E224" s="19"/>
      <c r="F224" s="23">
        <f>SUM(F210:F222)</f>
        <v>0</v>
      </c>
    </row>
    <row r="225" spans="1:6">
      <c r="A225" s="32"/>
      <c r="B225" s="27"/>
    </row>
    <row r="226" spans="1:6">
      <c r="A226" s="32"/>
      <c r="B226" s="27"/>
    </row>
    <row r="227" spans="1:6">
      <c r="A227" s="32"/>
      <c r="B227" s="27"/>
    </row>
    <row r="228" spans="1:6">
      <c r="A228" s="32"/>
      <c r="B228" s="27"/>
    </row>
    <row r="229" spans="1:6">
      <c r="A229" s="32"/>
      <c r="B229" s="27"/>
    </row>
    <row r="230" spans="1:6">
      <c r="A230" s="32"/>
      <c r="B230" s="27"/>
    </row>
    <row r="231" spans="1:6">
      <c r="A231" s="32"/>
      <c r="B231" s="27"/>
    </row>
    <row r="232" spans="1:6">
      <c r="A232" s="32"/>
      <c r="B232" s="27"/>
    </row>
    <row r="233" spans="1:6">
      <c r="A233" s="32"/>
      <c r="B233" s="24"/>
    </row>
    <row r="234" spans="1:6" ht="15.75">
      <c r="A234" s="32"/>
      <c r="B234" s="43" t="s">
        <v>10</v>
      </c>
    </row>
    <row r="235" spans="1:6">
      <c r="B235" s="44"/>
      <c r="C235" s="80"/>
    </row>
    <row r="236" spans="1:6">
      <c r="A236" s="32"/>
      <c r="B236" s="39"/>
      <c r="C236" s="77"/>
      <c r="D236" s="16"/>
      <c r="E236" s="17"/>
      <c r="F236" s="17"/>
    </row>
    <row r="237" spans="1:6" ht="15">
      <c r="A237" s="85" t="str">
        <f>A14</f>
        <v>1.</v>
      </c>
      <c r="B237" s="86" t="str">
        <f>B14</f>
        <v>PRIPREMNI RADOVI I RUŠENJA</v>
      </c>
      <c r="C237" s="87"/>
      <c r="D237" s="88"/>
      <c r="E237" s="47"/>
      <c r="F237" s="28">
        <f>F41</f>
        <v>0</v>
      </c>
    </row>
    <row r="238" spans="1:6" ht="15">
      <c r="A238" s="85" t="str">
        <f>A45</f>
        <v>2.</v>
      </c>
      <c r="B238" s="86" t="str">
        <f>B45</f>
        <v>ZEMLJANI RADOVI</v>
      </c>
      <c r="C238" s="87"/>
      <c r="D238" s="88"/>
      <c r="E238" s="47"/>
      <c r="F238" s="28">
        <f>F68</f>
        <v>0</v>
      </c>
    </row>
    <row r="239" spans="1:6" ht="30">
      <c r="A239" s="85" t="str">
        <f>A71</f>
        <v>3.</v>
      </c>
      <c r="B239" s="86" t="str">
        <f>B71</f>
        <v>KOLNIČKA KONSTRUKCIJA I KONSTRUKCIJA NOGOSTUPA</v>
      </c>
      <c r="C239" s="87"/>
      <c r="D239" s="88"/>
      <c r="E239" s="47"/>
      <c r="F239" s="28">
        <f>F142</f>
        <v>0</v>
      </c>
    </row>
    <row r="240" spans="1:6" ht="15">
      <c r="A240" s="85" t="str">
        <f>A144</f>
        <v>4.</v>
      </c>
      <c r="B240" s="89" t="str">
        <f>B144</f>
        <v>ODVODNJA</v>
      </c>
      <c r="C240" s="87"/>
      <c r="D240" s="88"/>
      <c r="E240" s="47"/>
      <c r="F240" s="28">
        <f>F188</f>
        <v>0</v>
      </c>
    </row>
    <row r="241" spans="1:6" ht="15" hidden="1">
      <c r="A241" s="85" t="str">
        <f>A192</f>
        <v>5.</v>
      </c>
      <c r="B241" s="86" t="str">
        <f>B192</f>
        <v>PROMETNA SIGNALIZACIJA</v>
      </c>
      <c r="C241" s="87"/>
      <c r="D241" s="88"/>
      <c r="E241" s="47"/>
      <c r="F241" s="28">
        <f>F206</f>
        <v>0</v>
      </c>
    </row>
    <row r="242" spans="1:6" ht="15">
      <c r="A242" s="85" t="str">
        <f>A208</f>
        <v>5.</v>
      </c>
      <c r="B242" s="89" t="str">
        <f>B208</f>
        <v>OSTALO</v>
      </c>
      <c r="C242" s="90"/>
      <c r="D242" s="91"/>
      <c r="E242" s="92"/>
      <c r="F242" s="104">
        <f>F224</f>
        <v>0</v>
      </c>
    </row>
    <row r="243" spans="1:6" ht="6" customHeight="1" thickBot="1">
      <c r="A243" s="93"/>
      <c r="B243" s="94"/>
      <c r="C243" s="95"/>
      <c r="D243" s="99"/>
      <c r="E243" s="96"/>
      <c r="F243" s="101"/>
    </row>
    <row r="244" spans="1:6" ht="16.5" thickTop="1" thickBot="1">
      <c r="A244" s="93"/>
      <c r="B244" s="48" t="s">
        <v>12</v>
      </c>
      <c r="C244" s="97"/>
      <c r="D244" s="48"/>
      <c r="E244" s="98"/>
      <c r="F244" s="52">
        <f>SUM(F237:F243)</f>
        <v>0</v>
      </c>
    </row>
    <row r="245" spans="1:6" ht="16.5" thickTop="1" thickBot="1">
      <c r="A245" s="93"/>
      <c r="B245" s="48" t="s">
        <v>23</v>
      </c>
      <c r="C245" s="97"/>
      <c r="D245" s="48"/>
      <c r="E245" s="98"/>
      <c r="F245" s="52">
        <f>F244*0.25</f>
        <v>0</v>
      </c>
    </row>
    <row r="246" spans="1:6" ht="15.75" outlineLevel="1" thickTop="1">
      <c r="A246" s="85"/>
      <c r="B246" s="94" t="s">
        <v>13</v>
      </c>
      <c r="C246" s="95"/>
      <c r="D246" s="100"/>
      <c r="E246" s="101"/>
      <c r="F246" s="101">
        <f>F245+F244</f>
        <v>0</v>
      </c>
    </row>
    <row r="247" spans="1:6" ht="15" outlineLevel="1">
      <c r="A247" s="85"/>
      <c r="B247" s="94"/>
      <c r="C247" s="95"/>
      <c r="D247" s="100"/>
      <c r="E247" s="101"/>
      <c r="F247" s="101"/>
    </row>
    <row r="248" spans="1:6" ht="15" outlineLevel="1">
      <c r="A248" s="85"/>
      <c r="B248" s="94"/>
      <c r="C248" s="95"/>
      <c r="D248" s="100"/>
      <c r="E248" s="101"/>
      <c r="F248" s="101"/>
    </row>
    <row r="249" spans="1:6" ht="15" outlineLevel="1">
      <c r="A249" s="85"/>
      <c r="B249" s="94"/>
      <c r="C249" s="95"/>
      <c r="D249" s="100"/>
      <c r="E249" s="101"/>
      <c r="F249" s="101"/>
    </row>
    <row r="250" spans="1:6" ht="15" outlineLevel="1">
      <c r="A250" s="85"/>
      <c r="B250" s="94"/>
      <c r="C250" s="95"/>
      <c r="D250" s="100"/>
      <c r="E250" s="101"/>
      <c r="F250" s="101"/>
    </row>
    <row r="251" spans="1:6" ht="15" outlineLevel="1">
      <c r="A251" s="85"/>
      <c r="B251" s="94"/>
      <c r="C251" s="95"/>
      <c r="D251" s="100"/>
      <c r="E251" s="101"/>
      <c r="F251" s="101"/>
    </row>
    <row r="252" spans="1:6" ht="15" outlineLevel="1">
      <c r="A252" s="85"/>
      <c r="B252" s="94"/>
      <c r="C252" s="95"/>
      <c r="D252" s="100"/>
      <c r="E252" s="101"/>
      <c r="F252" s="101"/>
    </row>
    <row r="253" spans="1:6" ht="15">
      <c r="A253" s="102"/>
      <c r="B253" s="103"/>
      <c r="C253" s="95"/>
      <c r="D253" s="100"/>
      <c r="E253" s="101"/>
      <c r="F253" s="101"/>
    </row>
    <row r="256" spans="1:6">
      <c r="B256" s="22" t="s">
        <v>61</v>
      </c>
    </row>
    <row r="257" spans="2:2">
      <c r="B257" s="22"/>
    </row>
    <row r="258" spans="2:2">
      <c r="B258" s="22"/>
    </row>
    <row r="259" spans="2:2">
      <c r="B259" s="22" t="s">
        <v>62</v>
      </c>
    </row>
  </sheetData>
  <mergeCells count="2">
    <mergeCell ref="B11:F11"/>
    <mergeCell ref="B12:F12"/>
  </mergeCells>
  <pageMargins left="0.74803149606299213" right="0.15748031496062992" top="0.78740157480314965" bottom="0.78740157480314965" header="0.51181102362204722" footer="0.51181102362204722"/>
  <pageSetup paperSize="9" scale="97" orientation="portrait" r:id="rId1"/>
  <headerFooter alignWithMargins="0">
    <oddFooter xml:space="preserve">&amp;CList &amp;P&amp;R </oddFooter>
  </headerFooter>
  <rowBreaks count="1" manualBreakCount="1">
    <brk id="2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bez cijena</vt:lpstr>
      <vt:lpstr>'bez cijena'!Ispis_naslova</vt:lpstr>
      <vt:lpstr>'bez cijena'!Podrucje_ispisa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Jura Jurić</dc:creator>
  <cp:lastModifiedBy>Branko Nemčić</cp:lastModifiedBy>
  <cp:lastPrinted>2026-03-21T14:24:45Z</cp:lastPrinted>
  <dcterms:created xsi:type="dcterms:W3CDTF">2010-02-16T11:07:26Z</dcterms:created>
  <dcterms:modified xsi:type="dcterms:W3CDTF">2026-03-27T09:22:03Z</dcterms:modified>
</cp:coreProperties>
</file>