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showInkAnnotation="0" codeName="ThisWorkbook" defaultThemeVersion="124226"/>
  <mc:AlternateContent xmlns:mc="http://schemas.openxmlformats.org/markup-compatibility/2006">
    <mc:Choice Requires="x15">
      <x15ac:absPath xmlns:x15ac="http://schemas.microsoft.com/office/spreadsheetml/2010/11/ac" url="D:\Users\Korisnik\Desktop\2026 Jednostavna nabava\Dječje igralište Sportskog centra Farkaševac\"/>
    </mc:Choice>
  </mc:AlternateContent>
  <xr:revisionPtr revIDLastSave="0" documentId="13_ncr:1_{F8361C48-1A55-4ADF-A2A3-FC2EBC7350C3}" xr6:coauthVersionLast="47" xr6:coauthVersionMax="47" xr10:uidLastSave="{00000000-0000-0000-0000-000000000000}"/>
  <bookViews>
    <workbookView xWindow="-108" yWindow="-108" windowWidth="30936" windowHeight="16776" tabRatio="966" activeTab="3" xr2:uid="{00000000-000D-0000-FFFF-FFFF00000000}"/>
  </bookViews>
  <sheets>
    <sheet name="NASLOVNA" sheetId="15" r:id="rId1"/>
    <sheet name="OPĆI UVJETI" sheetId="43" r:id="rId2"/>
    <sheet name="TROŠKOVNIK" sheetId="42" r:id="rId3"/>
    <sheet name="TEHNIČKE SPECIFIKACIJE IGRALA" sheetId="44" r:id="rId4"/>
  </sheets>
  <definedNames>
    <definedName name="_xlnm.Print_Area" localSheetId="3">'TEHNIČKE SPECIFIKACIJE IGRALA'!$A$1:$B$5</definedName>
    <definedName name="_xlnm.Print_Area" localSheetId="2">TROŠKOVNIK!$A$1:$F$19</definedName>
  </definedNames>
  <calcPr calcId="191029"/>
</workbook>
</file>

<file path=xl/calcChain.xml><?xml version="1.0" encoding="utf-8"?>
<calcChain xmlns="http://schemas.openxmlformats.org/spreadsheetml/2006/main">
  <c r="F6" i="42" l="1"/>
  <c r="F14" i="42"/>
  <c r="F13" i="42"/>
  <c r="F12" i="42"/>
  <c r="F10" i="42"/>
  <c r="F11" i="42"/>
  <c r="F8" i="42"/>
  <c r="F9" i="42"/>
  <c r="F7" i="42"/>
  <c r="F5" i="42" l="1"/>
  <c r="F16" i="42" s="1"/>
  <c r="F17" i="42" l="1"/>
  <c r="F18" i="42" l="1"/>
</calcChain>
</file>

<file path=xl/sharedStrings.xml><?xml version="1.0" encoding="utf-8"?>
<sst xmlns="http://schemas.openxmlformats.org/spreadsheetml/2006/main" count="38" uniqueCount="33">
  <si>
    <t>kom</t>
  </si>
  <si>
    <t>red.br.</t>
  </si>
  <si>
    <t>naziv</t>
  </si>
  <si>
    <t>kol</t>
  </si>
  <si>
    <t>j. mj</t>
  </si>
  <si>
    <t>j. cijena</t>
  </si>
  <si>
    <t xml:space="preserve">ukupno </t>
  </si>
  <si>
    <t>Ukupno (s PDV-om)</t>
  </si>
  <si>
    <t xml:space="preserve">TROŠKOVNIK </t>
  </si>
  <si>
    <t>m2</t>
  </si>
  <si>
    <t>Oprema dječjeg igrališta ukupno:</t>
  </si>
  <si>
    <t>PDV (25%)</t>
  </si>
  <si>
    <t>No</t>
  </si>
  <si>
    <t>NAZIV SPRAVE (IGRALA), TEHNIČKI OPIS TRAŽENIH KARAKTERISTIKA</t>
  </si>
  <si>
    <t>m3</t>
  </si>
  <si>
    <t>Dobava i ugradnja betonskih parkovnih rubnjaka 8x25x100 cm.
Betonski rubnjaci dobavljaju se kao gotovi betonski elementi koji moraju zadovoljavati sljedeće uvjete;
 - betonski rubnjaci moraju biti izvedeni u skladu s uvjetima HRN EN 1340 ili jednakovrijedno
 - gotovi betonski elementi moraju imati ravne bridove i plohe bez pukotina i oštećenja,
 - ugrađivanje oštećenih komada se nedozvoljava,
 - rubnjaci se ugrađuju po pravcu i niveleti na betonsku podlogu C16/20
Ova stavka obuhvaća sljedeće;
 - dobava gotovih betonskih elemenata rubnjaka C25/30 sa svim razvozima rubnjaka po gradilištu.
 -  priprema podloge s potrebnim iskopom ili nasipavanjem i zbijanjem,
 - izrada i ugradnja podloge od betona tlačne čvrstoće C16/20  sa obradom i oplatom,
 - polaganje rubnjaka u beton po pravcu i niveleti,
 - svi prevozi i prenosi betona i pomoćnog materijala,
 - zalijevanje spojnica cementnim mortom 1:4,
 -  njega betona 
Dimenzije parkovnih rubnjaka su 8 x 25 x  100 cm.
Obračun po m' ugrađenog betonskog rubnjaka.</t>
  </si>
  <si>
    <t>m1</t>
  </si>
  <si>
    <t>Nabava, doprema i ugradnja betona C25/30 u temeljne stope sprava (igrala) dječjeg igrališta. Temelji su manjih presjeka, a izvode se prema shemama odabranog proizvođača opreme. Stavkom je obuhvaćeno spravljanje betona na gradilištu, ugradnja i njegu betona nakon ugradbe. Ugradnja betona se izvodi nakon postavljanje sprave (igrala) u temeljne rupe.</t>
  </si>
  <si>
    <t>komplet</t>
  </si>
  <si>
    <t>Zatrpavanje rupa, nabijanje tampona oko sprava i odvoz viška zemlje od iskopa rupa. Obračun po kompletu.</t>
  </si>
  <si>
    <t xml:space="preserve">Garancija kvalitete: 
Životno jamstvo na obojene i protu-klizne HPL panele, panele od polietilena visoke gustoće, stupove i potporne konstrukcije od obojenog pocinčanog čelika, pocinčanog čelika i nehrđajućeg čelika i cijevne konstrukcije od nehrđajućeg čelika.
Minimalno 25 godina na panele od lakirane i protu-klizne šperploče.
Minimalno 15 godina na drvene stupove i daske od punog drveta.
Minimalno 10 godina na metalne komponente, stupovi i daske od lameliranog drveta, mrežne konstrukcije, brizganu plastiku, lance.
Minimalno 5 godina na roto lijevanu plastiku, opruge.
Minimalno 2 godine na sjedalice, konstruktivne i funkcionalne greške na pokretnim plastičnim ili metalnim dijelovima.
Garancija sigurnost:
Proizvod mora biti označen pločicom proizvođača. U tehničkom listu proizvoda mora jasno biti definirana dimenzija sigurnosne zone i moguće visine pada po mikrozonama. Sigurnosni certifikati izdani od ovlaštene institucije sa navedenom šifrom artikla i dimenzijama. Traženi standardi navedeni su uz opis svakog pojedinog artikla. </t>
  </si>
  <si>
    <r>
      <rPr>
        <b/>
        <sz val="11"/>
        <color theme="1"/>
        <rFont val="Calibri"/>
        <family val="2"/>
        <charset val="238"/>
        <scheme val="minor"/>
      </rPr>
      <t xml:space="preserve">OPĆI UVJETI
</t>
    </r>
    <r>
      <rPr>
        <sz val="11"/>
        <color theme="1"/>
        <rFont val="Calibri"/>
        <family val="2"/>
        <charset val="238"/>
        <scheme val="minor"/>
      </rPr>
      <t xml:space="preserve">
a) Sva ponuđena igrala moraju biti usklađena sa zahtjevima standarda HRN EN 71-1 (sigurnost igračaka; mehanička i fizikalna svojstva) ili jednakovrijednim i HRN EN 71-2 (sigurnost igračaka; zapaljivost) ili jednakovrijednim.
b) Sva ponuđena igrala moraju biti u skladu sa standardom HRN EN 1176-1:2023 - Oprema i podloge za igrališta -- 1. dio: Opći sigurnosni zahtjevi i metode ispitivanja (EN 1176-1:2017+A1:2023) ili jednakovrijednim, te posebnim sigurnosnim standardima navedenim uz pojedinu troškovničku stavku.
Svaka dječja sprava mora biti serijski tvornički proizvod s komercijalnim nazivom, šifrom artikla, označeno pločicom proizvođača i imati certifikat za sigurnosni standard EN 1176 ili jednakovrijedno.
Za svaku  spravu (igralo) prilikom davanja ponude potrebno je dostaviti važeći certifikat kao dokaz da su proizvodi u skladu s normom  HRN EN 1176 ili jednakovrijedno. Ponuditelj je dužan u svojoj ponudi priložiti sliku igrala koje su predmet ponude, te popuniti  tehničke specifikacije za spravu (igralo).
</t>
    </r>
    <r>
      <rPr>
        <b/>
        <sz val="11"/>
        <color theme="1"/>
        <rFont val="Calibri"/>
        <family val="2"/>
        <charset val="238"/>
        <scheme val="minor"/>
      </rPr>
      <t xml:space="preserve">
Napomena za popunjavanje tehničkih specifikacija:
* ponuditelji su dužni upisati tehničke karakteristike nuđenog proizvoda
** ponuditelji su dužni upisati i tip/naziv/marku proizvoda koji se nudi
*** ponuditelji su dužni upisati i referentnu oznaku koja se nalazi na katalogu/tehničkim listovima</t>
    </r>
    <r>
      <rPr>
        <sz val="11"/>
        <color theme="1"/>
        <rFont val="Calibri"/>
        <family val="2"/>
        <charset val="238"/>
        <scheme val="minor"/>
      </rPr>
      <t xml:space="preserve">
Ponuđena oprema mora u cijelosti zadovoljiti sve tražene uvjete iz opisa predmeta nabave. Isporučena roba mora biti nova i nekorištena te mora udovoljavati svim standardima prema pozitivnim propisima u Republici Hrvatskoj.
</t>
    </r>
  </si>
  <si>
    <t>TROŠKOVNIK</t>
  </si>
  <si>
    <t xml:space="preserve">Dobava i ugradnja geotekstila površinske mase minimalno 200 g/m2 na prethodno zbijenu zemljanu podlogu. Preklapanje pojedinih slojeva geotekstila minimalno 20 cm. Ugradnja prema uputama proizvođača, uključivo sav potreban rad i materijal do potpune funkcionalnosti. </t>
  </si>
  <si>
    <t>Strojni i ručni iskop rupa u zemlji za postavu sprava (igrala). Dubina iskopa 60 cm. Rupe su manjih presjeka, a izvode se prema shemama odabranog proizvođača opreme. Obračun po m3 iskopane zemlje u sraslom stanju.</t>
  </si>
  <si>
    <t>Dobava i ugradnja riječnog pranog šljunka granulacija 4-8 mm ili 8-16 mm u debljini sloja 25cm.</t>
  </si>
  <si>
    <t>Materijali izrade:
Lučno savijeni i kanelurama ojačani čelični vruće pocinčani I plastificirani nosivi stupovi dimenzija 95x95 mm  +/- 5% sa poliamidnim zaštitnim kapicama. Boja stupova zelena sa finom strukturom. Na minimalno 4 stupa moraju se nalaziti stilizirani ukrasi organskog oblika zelene boja od roto lijevanog polietilena.
Cijevne konstrukcije od inox cijevi 40/2 mm +/- 5%. Zavareni dijelovi rukohvata zatvoreni u poliamidna kućišta crne i zelene boje. Čelične vruće pocinčane podkonstrukcije platformi.
Tobogan od inoxa minimalne debljine 2 mm.
Lučna mreža za penjanje, ograda mosta i viseće stepenice od antivandal poliesterskog konopa sa čeličnom galvaniziranom jezgrom I poliamidnim ili metalnim spojnicama.
Viseći most se sastoji od 5 povezanih antivandal poliestersa konopa sa čeličnom galvaniziranom jezgrom minimalane debljine 16 mm. Konopi su povezani pomoću aluminijskih spojnica na svakih 30 cm.
Platforme od smeđih protukliznih HPL panela minimalne debljine 12,5 mm.
Bočne stranice tobogana, zaštitni paneli na platformi i paneli za penjanje od HPL panela minimalne debljine 13 mm, boje zelena i drveni dekor. Na pojedinim HPL panelima mogu biti otisnuti edukativni grafički elementi po izboru projektanta. Tehnologija direktnog tiska integrirana u površinsku strukturu HPL panela mora biti otporna na UV zrake, atmosferilije, grafite I vandalizam.
Ergonomski rukohvati za penjanje u obliku stilizirane žabe od zelenog netoksičnog I negorivog polipropilena sa UV zaštitom.
Vijci I spojni material od inox čelika zatvoreni u poliamidna anti vandal kućišta. 
Način temeljenja: ukopavanjem I betoniranjem (radovi nisu u cijeni stavke).
Garancija kvalitete: prema općim uvjetima.
Garancija sigurnost: prema općim uvjetima. Standardi sigurnosti EN 1176-1:2017, EN 1176-3:2017.</t>
  </si>
  <si>
    <r>
      <rPr>
        <b/>
        <sz val="10"/>
        <color rgb="FF000000"/>
        <rFont val="Calibri"/>
        <family val="2"/>
        <charset val="238"/>
        <scheme val="minor"/>
      </rPr>
      <t xml:space="preserve">Kombinirana sprava. </t>
    </r>
    <r>
      <rPr>
        <sz val="10"/>
        <color rgb="FF000000"/>
        <rFont val="Calibri"/>
        <family val="2"/>
        <charset val="238"/>
        <scheme val="minor"/>
      </rPr>
      <t xml:space="preserve">Dobava i montaža kombinirane sprave opremljene s toboganima, kosim panelima mrežama  za penjanje.
Dimenzije: 8,23 x 6,71 x 3,49 metara +/-5%.
Prilagodjeno za uzrast: od 5 godina.
Kapacitet istovremenog igranja: minimalno 33 djece.
Prilagođeno za djecu sa posebnim potrebama.
Maksimalna visina pada: 2,85 metra.
Maksimalna površina sigurnosne zone: 76 m2.
Igračka se sastoji od minimalno slijedećih konstruktivnih elemenata:
Pravokutna platforme visine 1,37 metra +/- 5%.
Dvije zaobljeno trokutaste platforme visine 1,77 metara +/- 5%.
Ravne ljestve minimalne visine 1,77 metara.
Nakošene ljestve minimalne visine 1,37 metara.
Panel za penjanje minimalne visine 1,77 metara sa minimalno 6 rukohvata.
Lučna mreža za penjanje minimalne visine 1,77 metara.
Nakošena mreža za penjanje sa konopom i kuglastim rukohvatima minimalne visine 1,77 metara.
Ravni tobogan minimlne visine 1,37 metara.
Cjevasti brzi tobogan minimalne visine 2,5 metara.
Kosi most sa obostranim dvovisinskim rukohvatima, minimalna visina 1,37 metara, maksimalna visina 1,77 metara.
Lučne horizontalne ljestve za vješanje sa minimalno 5 prečki minimalne visine 2,8 metara.
Minimalne mogućnost igre:
1 x penjanje pomoću rukohvata, 2 x spuštanje/klizanje, 2 x druženje, 1 x vješanje na rukama, 2 x balansiranje, 5 x penjanje, 2 x prelaženje prepreke. Ukupno minimalno 16 elemenata za igru.
</t>
    </r>
  </si>
  <si>
    <t>Dobava i montaža kombinirane sprave (igrala). Detaljne tehničke specifikacije navedene su u posebnoj kartici (sheetu).</t>
  </si>
  <si>
    <t>Dobava i montaža dvostruke ljuljačke  (igrala). Detaljne tehničke specifikacije navedene su u posebnoj kartici (sheetu).</t>
  </si>
  <si>
    <t>Nosivi sloj od mehanički zbijenog zrnatog kamenog materijala veličine zrna 0-32 mm u sloju debljine 20 cm. Stavka obuhvaća nabavu materijala, prijevoz, upotrebu opreme te sav rad na izradi i ugradnji sloja. Obračun po m3 ugrađenog materijala u zbijenom stanju.</t>
  </si>
  <si>
    <r>
      <rPr>
        <b/>
        <sz val="10"/>
        <color rgb="FF000000"/>
        <rFont val="Calibri"/>
        <family val="2"/>
        <charset val="238"/>
        <scheme val="minor"/>
      </rPr>
      <t xml:space="preserve">Dvostruka Ljuljačka </t>
    </r>
    <r>
      <rPr>
        <sz val="10"/>
        <color rgb="FF000000"/>
        <rFont val="Calibri"/>
        <family val="2"/>
        <charset val="238"/>
        <scheme val="minor"/>
      </rPr>
      <t>Dobava i montaža dvostruke ljuljačke. 
Dimenzije: 3,34 x 1,98 x 2,60 metara +/- 5%.
Prilagodjeno za uzrast: od 2 godine.
Kapacitet istovremenog igranja: 2 djece.
Maksimalna visina pada: 1,28 metra.
Maksimalna površina sigurnosne zone: 20 m2.
Materijali izrade:
Horizontalna nosiva greda od toplopocinčanih čeličnih cijevi promjera 89 mm +/- 5% I čeličnih ploča minimalne debljine 5 mm.
Stupovi od čeličnih toplopocinčanih i plastificiranih kaneliranih kvadratnih cijevi dimezija 95 x 95 mm +/- 5%. sa poliamidnim zaštitnim kapicama. Dva stupa su ravna, a dva lučno savijena. Zavijeni stupovi su postavljeni dijagonalno. Boja stupova zelena sa finom strukturom.
Okretni mehanizam od inox čelika za sprečavanje uvijanja lanca I bešumno ljuljanje.
Ergonomska gumirana anti shock sjedišta sa inox prihvatnicima lanca.
Ukrasni HPL paneli sa drvenim dekorom minimalne debljine 13 mm.
Vijci I spojni material od inox čelika zatvoreni u poliamidna anti vandal kučišta.
Način temeljenja: ukopavanjem I betoniranjem (radovi nisu u cijeni stavke).
Garancija kvalitete: prema općim uvjetima.
Garancija sigurnost: prema općim uvjetima. Standardi sigurnosti EN 1176-1:2017, EN 1176-2:2017.</t>
    </r>
  </si>
  <si>
    <t>Strojni površinski iskop humusa i zemlje u debljini 45 cm, ili iznimno stvarne debljine prema uputama nadzornog inženjera s  prijevozom iskopanog materijala na deponiju udaljenosti do 5 km. Zdravi materijal se ostavlja za nasipavanje oko rubnjaka.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</si>
</sst>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Red]#,##0.0"/>
    <numFmt numFmtId="165" formatCode="_-&quot;€ &quot;* #,##0.00_-;&quot;-€ &quot;* #,##0.00_-;_-&quot;€ &quot;* \-??_-;_-@_-"/>
    <numFmt numFmtId="166" formatCode="_-&quot;€&quot;\ * #,##0.00_-;\-&quot;€&quot;\ * #,##0.00_-;_-&quot;€&quot;\ * &quot;-&quot;??_-;_-@_-"/>
    <numFmt numFmtId="167" formatCode="#,##0.00\ &quot;kn&quot;"/>
    <numFmt numFmtId="168" formatCode="#,##0.00\ _k_n"/>
  </numFmts>
  <fonts count="34">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i/>
      <sz val="10"/>
      <name val="Arial"/>
      <family val="2"/>
      <charset val="238"/>
    </font>
    <font>
      <i/>
      <sz val="16"/>
      <name val="Arial"/>
      <family val="2"/>
      <charset val="238"/>
    </font>
    <font>
      <i/>
      <sz val="22"/>
      <name val="CommercialScript BT"/>
      <family val="4"/>
    </font>
    <font>
      <i/>
      <sz val="10"/>
      <name val="Vineta BT"/>
      <family val="5"/>
    </font>
    <font>
      <sz val="10"/>
      <name val="Arial"/>
      <family val="2"/>
      <charset val="238"/>
    </font>
    <font>
      <i/>
      <sz val="10"/>
      <name val="Arial"/>
      <family val="2"/>
    </font>
    <font>
      <sz val="10"/>
      <color theme="1"/>
      <name val="Tahoma"/>
      <family val="2"/>
      <charset val="238"/>
    </font>
    <font>
      <b/>
      <sz val="30"/>
      <name val="Arial"/>
      <family val="2"/>
      <charset val="238"/>
    </font>
    <font>
      <sz val="10"/>
      <name val="MS Sans Serif"/>
      <family val="2"/>
      <charset val="238"/>
    </font>
    <font>
      <sz val="11"/>
      <name val="Calibri"/>
      <family val="2"/>
      <charset val="238"/>
    </font>
    <font>
      <sz val="12"/>
      <name val="HRHelvetica"/>
    </font>
    <font>
      <sz val="11"/>
      <name val="Arial"/>
      <family val="2"/>
      <charset val="238"/>
    </font>
    <font>
      <sz val="10"/>
      <color theme="1"/>
      <name val="Calibri"/>
      <family val="2"/>
      <charset val="238"/>
      <scheme val="minor"/>
    </font>
    <font>
      <b/>
      <sz val="10"/>
      <name val="Calibri"/>
      <family val="2"/>
      <charset val="238"/>
      <scheme val="minor"/>
    </font>
    <font>
      <sz val="11"/>
      <color rgb="FF000000"/>
      <name val="Calibri"/>
      <family val="2"/>
      <charset val="238"/>
      <scheme val="minor"/>
    </font>
    <font>
      <sz val="11"/>
      <color indexed="8"/>
      <name val="Calibri"/>
      <family val="2"/>
      <charset val="238"/>
      <scheme val="minor"/>
    </font>
    <font>
      <sz val="11"/>
      <name val="Calibri"/>
      <family val="2"/>
      <charset val="238"/>
      <scheme val="minor"/>
    </font>
    <font>
      <b/>
      <i/>
      <sz val="10"/>
      <color theme="1"/>
      <name val="Calibri"/>
      <family val="2"/>
      <charset val="238"/>
      <scheme val="minor"/>
    </font>
    <font>
      <b/>
      <sz val="10"/>
      <color theme="1"/>
      <name val="Calibri"/>
      <family val="2"/>
      <charset val="238"/>
      <scheme val="minor"/>
    </font>
    <font>
      <b/>
      <sz val="12"/>
      <color theme="1"/>
      <name val="Calibri"/>
      <family val="2"/>
      <charset val="238"/>
      <scheme val="minor"/>
    </font>
    <font>
      <b/>
      <sz val="14"/>
      <color theme="1"/>
      <name val="Calibri"/>
      <family val="2"/>
      <charset val="238"/>
      <scheme val="minor"/>
    </font>
    <font>
      <b/>
      <sz val="11"/>
      <color theme="1"/>
      <name val="Calibri"/>
      <family val="2"/>
      <charset val="238"/>
      <scheme val="minor"/>
    </font>
    <font>
      <sz val="10"/>
      <name val="Arial"/>
      <family val="2"/>
    </font>
    <font>
      <sz val="10"/>
      <name val="Calibri"/>
      <family val="2"/>
      <charset val="238"/>
      <scheme val="minor"/>
    </font>
    <font>
      <sz val="11"/>
      <color theme="1"/>
      <name val="Calibri"/>
      <family val="2"/>
      <scheme val="minor"/>
    </font>
    <font>
      <sz val="10"/>
      <color rgb="FF000000"/>
      <name val="Calibri"/>
      <family val="2"/>
      <charset val="238"/>
      <scheme val="minor"/>
    </font>
    <font>
      <b/>
      <sz val="10"/>
      <color rgb="FF000000"/>
      <name val="Calibri"/>
      <family val="2"/>
      <charset val="238"/>
      <scheme val="minor"/>
    </font>
  </fonts>
  <fills count="7">
    <fill>
      <patternFill patternType="none"/>
    </fill>
    <fill>
      <patternFill patternType="gray125"/>
    </fill>
    <fill>
      <patternFill patternType="solid">
        <fgColor indexed="22"/>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rgb="FFFFFFFF"/>
        <bgColor rgb="FFFFFFFF"/>
      </patternFill>
    </fill>
    <fill>
      <patternFill patternType="solid">
        <fgColor theme="0"/>
        <bgColor indexed="64"/>
      </patternFill>
    </fill>
  </fills>
  <borders count="10">
    <border>
      <left/>
      <right/>
      <top/>
      <bottom/>
      <diagonal/>
    </border>
    <border>
      <left/>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rgb="FFBDD6EE"/>
      </left>
      <right style="medium">
        <color rgb="FFBDD6EE"/>
      </right>
      <top style="medium">
        <color rgb="FFBDD6EE"/>
      </top>
      <bottom/>
      <diagonal/>
    </border>
    <border>
      <left style="thin">
        <color indexed="64"/>
      </left>
      <right style="thin">
        <color indexed="64"/>
      </right>
      <top style="thin">
        <color indexed="64"/>
      </top>
      <bottom/>
      <diagonal/>
    </border>
  </borders>
  <cellStyleXfs count="19">
    <xf numFmtId="0" fontId="0" fillId="0" borderId="0"/>
    <xf numFmtId="0" fontId="11" fillId="0" borderId="0"/>
    <xf numFmtId="0" fontId="13" fillId="0" borderId="0"/>
    <xf numFmtId="0" fontId="11" fillId="0" borderId="0"/>
    <xf numFmtId="0" fontId="11" fillId="0" borderId="0"/>
    <xf numFmtId="0" fontId="5" fillId="0" borderId="0"/>
    <xf numFmtId="165" fontId="5" fillId="0" borderId="0" applyFill="0" applyBorder="0" applyAlignment="0" applyProtection="0"/>
    <xf numFmtId="166" fontId="15" fillId="0" borderId="0" applyFont="0" applyFill="0" applyBorder="0" applyAlignment="0" applyProtection="0"/>
    <xf numFmtId="0" fontId="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8" fillId="0" borderId="0"/>
    <xf numFmtId="0" fontId="29" fillId="0" borderId="0"/>
    <xf numFmtId="0" fontId="31" fillId="0" borderId="0"/>
  </cellStyleXfs>
  <cellXfs count="58">
    <xf numFmtId="0" fontId="0" fillId="0" borderId="0" xfId="0"/>
    <xf numFmtId="164" fontId="7" fillId="0" borderId="0" xfId="0" applyNumberFormat="1" applyFont="1" applyAlignment="1">
      <alignment vertical="center"/>
    </xf>
    <xf numFmtId="164" fontId="7" fillId="0" borderId="0" xfId="0" applyNumberFormat="1" applyFont="1" applyAlignment="1">
      <alignment horizontal="left" vertical="center"/>
    </xf>
    <xf numFmtId="164" fontId="7" fillId="0" borderId="0" xfId="0" applyNumberFormat="1" applyFont="1" applyAlignment="1">
      <alignment horizontal="center" vertical="center"/>
    </xf>
    <xf numFmtId="164" fontId="9" fillId="0" borderId="0" xfId="0" applyNumberFormat="1" applyFont="1" applyAlignment="1">
      <alignment vertical="center"/>
    </xf>
    <xf numFmtId="164" fontId="9" fillId="0" borderId="0" xfId="0" applyNumberFormat="1" applyFont="1" applyAlignment="1">
      <alignment horizontal="center" vertical="center"/>
    </xf>
    <xf numFmtId="164" fontId="10" fillId="0" borderId="0" xfId="0" applyNumberFormat="1" applyFont="1" applyAlignment="1">
      <alignment vertical="center"/>
    </xf>
    <xf numFmtId="164" fontId="12" fillId="0" borderId="0" xfId="0" applyNumberFormat="1" applyFont="1" applyAlignment="1">
      <alignment vertical="center"/>
    </xf>
    <xf numFmtId="0" fontId="19" fillId="0" borderId="0" xfId="5" applyFont="1"/>
    <xf numFmtId="167" fontId="20" fillId="4" borderId="3" xfId="0" applyNumberFormat="1" applyFont="1" applyFill="1" applyBorder="1" applyAlignment="1">
      <alignment horizontal="center" vertical="center"/>
    </xf>
    <xf numFmtId="164" fontId="19" fillId="0" borderId="0" xfId="5" applyNumberFormat="1" applyFont="1"/>
    <xf numFmtId="0" fontId="21" fillId="5" borderId="6" xfId="0" applyFont="1" applyFill="1" applyBorder="1" applyAlignment="1">
      <alignment horizontal="center" vertical="top" wrapText="1"/>
    </xf>
    <xf numFmtId="0" fontId="22" fillId="5" borderId="7" xfId="0" applyFont="1" applyFill="1" applyBorder="1" applyAlignment="1">
      <alignment horizontal="justify" vertical="top" wrapText="1"/>
    </xf>
    <xf numFmtId="164" fontId="19" fillId="0" borderId="0" xfId="0" applyNumberFormat="1" applyFont="1"/>
    <xf numFmtId="164" fontId="19" fillId="0" borderId="0" xfId="0" applyNumberFormat="1" applyFont="1" applyAlignment="1">
      <alignment horizontal="justify"/>
    </xf>
    <xf numFmtId="0" fontId="19" fillId="0" borderId="0" xfId="0" applyFont="1"/>
    <xf numFmtId="0" fontId="26" fillId="6" borderId="0" xfId="0" applyFont="1" applyFill="1" applyAlignment="1">
      <alignment horizontal="center" vertical="center"/>
    </xf>
    <xf numFmtId="0" fontId="20" fillId="4" borderId="2" xfId="0" applyFont="1" applyFill="1" applyBorder="1" applyAlignment="1">
      <alignment vertical="center"/>
    </xf>
    <xf numFmtId="0" fontId="20" fillId="4" borderId="3" xfId="0" applyFont="1" applyFill="1" applyBorder="1" applyAlignment="1">
      <alignment horizontal="justify" vertical="center" wrapText="1"/>
    </xf>
    <xf numFmtId="0" fontId="20" fillId="4" borderId="4" xfId="0" applyFont="1" applyFill="1" applyBorder="1" applyAlignment="1">
      <alignment horizontal="center" vertical="center"/>
    </xf>
    <xf numFmtId="167" fontId="20" fillId="4" borderId="5" xfId="0" applyNumberFormat="1" applyFont="1" applyFill="1" applyBorder="1" applyAlignment="1">
      <alignment horizontal="right" vertical="center"/>
    </xf>
    <xf numFmtId="164" fontId="19" fillId="0" borderId="0" xfId="5" applyNumberFormat="1" applyFont="1" applyAlignment="1">
      <alignment vertical="center"/>
    </xf>
    <xf numFmtId="0" fontId="25" fillId="0" borderId="0" xfId="5" applyFont="1" applyAlignment="1">
      <alignment vertical="center"/>
    </xf>
    <xf numFmtId="0" fontId="5" fillId="0" borderId="0" xfId="17" applyFont="1"/>
    <xf numFmtId="0" fontId="5" fillId="6" borderId="0" xfId="17" applyFont="1" applyFill="1"/>
    <xf numFmtId="0" fontId="25" fillId="0" borderId="8" xfId="18" applyFont="1" applyBorder="1" applyAlignment="1">
      <alignment horizontal="center" vertical="center" wrapText="1"/>
    </xf>
    <xf numFmtId="0" fontId="3" fillId="0" borderId="0" xfId="18" applyFont="1"/>
    <xf numFmtId="0" fontId="20" fillId="4" borderId="9" xfId="18" applyFont="1" applyFill="1" applyBorder="1" applyAlignment="1">
      <alignment vertical="top"/>
    </xf>
    <xf numFmtId="0" fontId="30" fillId="4" borderId="9" xfId="6" applyNumberFormat="1" applyFont="1" applyFill="1" applyBorder="1" applyAlignment="1">
      <alignment horizontal="justify" vertical="top" wrapText="1"/>
    </xf>
    <xf numFmtId="0" fontId="32" fillId="5" borderId="7" xfId="18" applyFont="1" applyFill="1" applyBorder="1" applyAlignment="1">
      <alignment horizontal="center" vertical="top" wrapText="1"/>
    </xf>
    <xf numFmtId="0" fontId="32" fillId="5" borderId="7" xfId="18" applyFont="1" applyFill="1" applyBorder="1" applyAlignment="1">
      <alignment horizontal="justify" vertical="top" wrapText="1"/>
    </xf>
    <xf numFmtId="4" fontId="21" fillId="5" borderId="6" xfId="0" applyNumberFormat="1" applyFont="1" applyFill="1" applyBorder="1" applyAlignment="1">
      <alignment horizontal="center" vertical="top" wrapText="1"/>
    </xf>
    <xf numFmtId="4" fontId="21" fillId="5" borderId="7" xfId="0" applyNumberFormat="1" applyFont="1" applyFill="1" applyBorder="1" applyAlignment="1">
      <alignment horizontal="right" vertical="top" wrapText="1"/>
    </xf>
    <xf numFmtId="168" fontId="23" fillId="0" borderId="6" xfId="6" applyNumberFormat="1" applyFont="1" applyFill="1" applyBorder="1" applyAlignment="1">
      <alignment horizontal="right" vertical="top" wrapText="1"/>
    </xf>
    <xf numFmtId="168" fontId="23" fillId="0" borderId="0" xfId="6" applyNumberFormat="1" applyFont="1" applyFill="1" applyBorder="1" applyAlignment="1">
      <alignment horizontal="right" vertical="top" wrapText="1"/>
    </xf>
    <xf numFmtId="0" fontId="3" fillId="6" borderId="0" xfId="17" applyFont="1" applyFill="1" applyAlignment="1">
      <alignment horizontal="justify" vertical="top" wrapText="1"/>
    </xf>
    <xf numFmtId="0" fontId="23" fillId="6" borderId="0" xfId="17" applyFont="1" applyFill="1" applyAlignment="1">
      <alignment horizontal="justify" vertical="top" wrapText="1"/>
    </xf>
    <xf numFmtId="164" fontId="19" fillId="0" borderId="7" xfId="5" applyNumberFormat="1" applyFont="1" applyBorder="1" applyAlignment="1">
      <alignment vertical="center"/>
    </xf>
    <xf numFmtId="0" fontId="25" fillId="2" borderId="7" xfId="5" applyFont="1" applyFill="1" applyBorder="1" applyAlignment="1">
      <alignment vertical="center"/>
    </xf>
    <xf numFmtId="0" fontId="24" fillId="2" borderId="7" xfId="5" applyFont="1" applyFill="1" applyBorder="1" applyAlignment="1">
      <alignment vertical="center"/>
    </xf>
    <xf numFmtId="4" fontId="24" fillId="2" borderId="7" xfId="5" applyNumberFormat="1" applyFont="1" applyFill="1" applyBorder="1" applyAlignment="1">
      <alignment vertical="center"/>
    </xf>
    <xf numFmtId="0" fontId="2" fillId="0" borderId="0" xfId="18" applyFont="1" applyAlignment="1">
      <alignment horizontal="justify" vertical="top" wrapText="1"/>
    </xf>
    <xf numFmtId="0" fontId="21" fillId="0" borderId="6" xfId="0" applyFont="1" applyBorder="1" applyAlignment="1">
      <alignment horizontal="center" vertical="top" wrapText="1"/>
    </xf>
    <xf numFmtId="0" fontId="22" fillId="0" borderId="7" xfId="0" applyFont="1" applyBorder="1" applyAlignment="1">
      <alignment horizontal="justify" vertical="top" wrapText="1"/>
    </xf>
    <xf numFmtId="4" fontId="21" fillId="0" borderId="6" xfId="0" applyNumberFormat="1" applyFont="1" applyBorder="1" applyAlignment="1">
      <alignment horizontal="center" vertical="top" wrapText="1"/>
    </xf>
    <xf numFmtId="4" fontId="21" fillId="0" borderId="7" xfId="0" applyNumberFormat="1" applyFont="1" applyBorder="1" applyAlignment="1">
      <alignment horizontal="right" vertical="top" wrapText="1"/>
    </xf>
    <xf numFmtId="0" fontId="21" fillId="0" borderId="7" xfId="0" applyFont="1" applyBorder="1" applyAlignment="1">
      <alignment horizontal="center" vertical="top" wrapText="1"/>
    </xf>
    <xf numFmtId="4" fontId="21" fillId="0" borderId="7" xfId="0" applyNumberFormat="1" applyFont="1" applyBorder="1" applyAlignment="1">
      <alignment horizontal="center" vertical="top" wrapText="1"/>
    </xf>
    <xf numFmtId="168" fontId="23" fillId="0" borderId="7" xfId="6" applyNumberFormat="1" applyFont="1" applyFill="1" applyBorder="1" applyAlignment="1">
      <alignment horizontal="right" vertical="top" wrapText="1"/>
    </xf>
    <xf numFmtId="0" fontId="21" fillId="0" borderId="0" xfId="0" applyFont="1" applyAlignment="1">
      <alignment horizontal="center" vertical="top" wrapText="1"/>
    </xf>
    <xf numFmtId="0" fontId="22" fillId="0" borderId="0" xfId="0" applyFont="1" applyAlignment="1">
      <alignment horizontal="justify" vertical="top" wrapText="1"/>
    </xf>
    <xf numFmtId="4" fontId="21" fillId="0" borderId="0" xfId="0" applyNumberFormat="1" applyFont="1" applyAlignment="1">
      <alignment horizontal="center" vertical="top" wrapText="1"/>
    </xf>
    <xf numFmtId="4" fontId="21" fillId="0" borderId="0" xfId="0" applyNumberFormat="1" applyFont="1" applyAlignment="1">
      <alignment horizontal="right" vertical="top" wrapText="1"/>
    </xf>
    <xf numFmtId="164" fontId="12" fillId="0" borderId="0" xfId="0" applyNumberFormat="1" applyFont="1" applyAlignment="1">
      <alignment horizontal="center" vertical="center"/>
    </xf>
    <xf numFmtId="164" fontId="8" fillId="2" borderId="0" xfId="0" applyNumberFormat="1" applyFont="1" applyFill="1" applyAlignment="1">
      <alignment horizontal="center" vertical="center"/>
    </xf>
    <xf numFmtId="164" fontId="14" fillId="0" borderId="0" xfId="0" applyNumberFormat="1" applyFont="1" applyAlignment="1">
      <alignment horizontal="center" vertical="center"/>
    </xf>
    <xf numFmtId="164" fontId="9" fillId="0" borderId="0" xfId="0" applyNumberFormat="1" applyFont="1" applyAlignment="1">
      <alignment horizontal="left" vertical="center"/>
    </xf>
    <xf numFmtId="0" fontId="27" fillId="3" borderId="1" xfId="0" applyFont="1" applyFill="1" applyBorder="1" applyAlignment="1">
      <alignment horizontal="center" vertical="center"/>
    </xf>
  </cellXfs>
  <cellStyles count="19">
    <cellStyle name="Euro" xfId="6" xr:uid="{00000000-0005-0000-0000-000000000000}"/>
    <cellStyle name="Euro 2" xfId="7" xr:uid="{00000000-0005-0000-0000-000001000000}"/>
    <cellStyle name="Normal 12" xfId="9" xr:uid="{00000000-0005-0000-0000-000003000000}"/>
    <cellStyle name="Normal 2" xfId="1" xr:uid="{00000000-0005-0000-0000-000004000000}"/>
    <cellStyle name="Normal 2 2" xfId="4" xr:uid="{00000000-0005-0000-0000-000005000000}"/>
    <cellStyle name="Normal 2 3" xfId="5" xr:uid="{00000000-0005-0000-0000-000006000000}"/>
    <cellStyle name="Normal 3" xfId="2" xr:uid="{00000000-0005-0000-0000-000007000000}"/>
    <cellStyle name="Normal 4" xfId="17" xr:uid="{00000000-0005-0000-0000-000008000000}"/>
    <cellStyle name="Normal 5" xfId="3" xr:uid="{00000000-0005-0000-0000-000009000000}"/>
    <cellStyle name="Normal 50" xfId="11" xr:uid="{00000000-0005-0000-0000-00000A000000}"/>
    <cellStyle name="Normal 54" xfId="12" xr:uid="{00000000-0005-0000-0000-00000B000000}"/>
    <cellStyle name="Normal 6" xfId="18" xr:uid="{00000000-0005-0000-0000-00000C000000}"/>
    <cellStyle name="Normal 62" xfId="14" xr:uid="{00000000-0005-0000-0000-00000D000000}"/>
    <cellStyle name="Normal 8" xfId="10" xr:uid="{00000000-0005-0000-0000-00000E000000}"/>
    <cellStyle name="Normalno" xfId="0" builtinId="0"/>
    <cellStyle name="Normalno 3" xfId="16" xr:uid="{00000000-0005-0000-0000-00000F000000}"/>
    <cellStyle name="Normalno 6" xfId="8" xr:uid="{00000000-0005-0000-0000-000010000000}"/>
    <cellStyle name="Normalno 7" xfId="15" xr:uid="{00000000-0005-0000-0000-000011000000}"/>
    <cellStyle name="Normalno 9" xfId="13" xr:uid="{00000000-0005-0000-0000-00001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J29"/>
  <sheetViews>
    <sheetView showZeros="0" view="pageBreakPreview" zoomScaleNormal="100" zoomScaleSheetLayoutView="100" workbookViewId="0">
      <selection activeCell="H16" sqref="H16"/>
    </sheetView>
  </sheetViews>
  <sheetFormatPr defaultColWidth="9.109375" defaultRowHeight="13.2"/>
  <cols>
    <col min="1" max="1" width="4.44140625" style="1" customWidth="1"/>
    <col min="2" max="5" width="9.109375" style="1"/>
    <col min="6" max="6" width="12.33203125" style="1" customWidth="1"/>
    <col min="7" max="7" width="5.44140625" style="1" customWidth="1"/>
    <col min="8" max="8" width="8.33203125" style="1" customWidth="1"/>
    <col min="9" max="9" width="9" style="1" customWidth="1"/>
    <col min="10" max="10" width="10.44140625" style="1" customWidth="1"/>
    <col min="11" max="16384" width="9.109375" style="1"/>
  </cols>
  <sheetData>
    <row r="1" spans="1:10" ht="6" customHeight="1">
      <c r="A1" s="54"/>
      <c r="B1" s="54"/>
      <c r="C1" s="54"/>
      <c r="D1" s="54"/>
      <c r="E1" s="54"/>
      <c r="F1" s="54"/>
      <c r="G1" s="54"/>
      <c r="H1" s="54"/>
      <c r="I1" s="54"/>
      <c r="J1" s="54"/>
    </row>
    <row r="4" spans="1:10">
      <c r="A4" s="3"/>
      <c r="B4" s="3"/>
      <c r="C4" s="3"/>
      <c r="D4" s="2"/>
      <c r="E4" s="2"/>
      <c r="F4" s="2"/>
      <c r="G4" s="2"/>
      <c r="H4" s="2"/>
      <c r="I4" s="2"/>
      <c r="J4" s="2"/>
    </row>
    <row r="5" spans="1:10">
      <c r="A5" s="3"/>
      <c r="B5" s="3"/>
      <c r="C5" s="3"/>
      <c r="D5" s="2"/>
      <c r="E5" s="2"/>
      <c r="F5" s="2"/>
      <c r="G5" s="2"/>
      <c r="H5" s="2"/>
      <c r="I5" s="2"/>
      <c r="J5" s="2"/>
    </row>
    <row r="6" spans="1:10">
      <c r="A6" s="3"/>
      <c r="B6" s="3"/>
      <c r="C6" s="3"/>
      <c r="D6" s="2"/>
      <c r="E6" s="2"/>
      <c r="F6" s="2"/>
      <c r="G6" s="2"/>
      <c r="H6" s="2"/>
      <c r="I6" s="2"/>
      <c r="J6" s="2"/>
    </row>
    <row r="10" spans="1:10" ht="37.799999999999997">
      <c r="A10" s="55" t="s">
        <v>8</v>
      </c>
      <c r="B10" s="55"/>
      <c r="C10" s="55"/>
      <c r="D10" s="55"/>
      <c r="E10" s="55"/>
      <c r="F10" s="55"/>
      <c r="G10" s="55"/>
      <c r="H10" s="55"/>
      <c r="I10" s="55"/>
      <c r="J10" s="55"/>
    </row>
    <row r="12" spans="1:10" s="4" customFormat="1" ht="12.75" customHeight="1">
      <c r="B12" s="5"/>
      <c r="C12" s="56"/>
      <c r="D12" s="56"/>
      <c r="E12" s="56"/>
      <c r="F12" s="56"/>
      <c r="G12" s="56"/>
      <c r="H12" s="56"/>
      <c r="I12" s="56"/>
      <c r="J12" s="56"/>
    </row>
    <row r="13" spans="1:10" s="6" customFormat="1"/>
    <row r="14" spans="1:10" s="6" customFormat="1"/>
    <row r="15" spans="1:10" s="6" customFormat="1"/>
    <row r="16" spans="1:10" s="6" customFormat="1"/>
    <row r="17" spans="1:10" s="6" customFormat="1"/>
    <row r="29" spans="1:10">
      <c r="A29" s="7"/>
      <c r="B29" s="7"/>
      <c r="C29" s="7"/>
      <c r="D29" s="7"/>
      <c r="E29" s="7"/>
      <c r="F29" s="7"/>
      <c r="G29" s="7"/>
      <c r="H29" s="53"/>
      <c r="I29" s="53"/>
      <c r="J29" s="53"/>
    </row>
  </sheetData>
  <mergeCells count="4">
    <mergeCell ref="H29:J29"/>
    <mergeCell ref="A1:J1"/>
    <mergeCell ref="A10:J10"/>
    <mergeCell ref="C12:J12"/>
  </mergeCells>
  <phoneticPr fontId="6" type="noConversion"/>
  <pageMargins left="0.98425196850393704" right="0.39370078740157483" top="0.39370078740157483" bottom="0.39370078740157483" header="0.51181102362204722" footer="0.51181102362204722"/>
  <pageSetup paperSize="9" scale="9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3"/>
  <sheetViews>
    <sheetView view="pageBreakPreview" topLeftCell="A19" zoomScale="80" zoomScaleNormal="100" zoomScaleSheetLayoutView="80" workbookViewId="0">
      <selection activeCell="B2" sqref="B2"/>
    </sheetView>
  </sheetViews>
  <sheetFormatPr defaultColWidth="9.109375" defaultRowHeight="13.2"/>
  <cols>
    <col min="1" max="1" width="9.109375" style="23"/>
    <col min="2" max="2" width="78.33203125" style="24" customWidth="1"/>
    <col min="3" max="16384" width="9.109375" style="23"/>
  </cols>
  <sheetData>
    <row r="2" spans="2:2" ht="369.75" customHeight="1">
      <c r="B2" s="35" t="s">
        <v>21</v>
      </c>
    </row>
    <row r="3" spans="2:2" ht="264.75" customHeight="1">
      <c r="B3" s="36" t="s">
        <v>20</v>
      </c>
    </row>
  </sheetData>
  <pageMargins left="0.98425196850393704" right="0.39370078740157483" top="0.39370078740157483" bottom="0.39370078740157483"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F48"/>
  <sheetViews>
    <sheetView showZeros="0" view="pageBreakPreview" zoomScaleNormal="100" zoomScaleSheetLayoutView="100" workbookViewId="0">
      <selection activeCell="E15" sqref="E15"/>
    </sheetView>
  </sheetViews>
  <sheetFormatPr defaultColWidth="9.109375" defaultRowHeight="13.8"/>
  <cols>
    <col min="1" max="1" width="4.6640625" style="10" customWidth="1"/>
    <col min="2" max="2" width="46.33203125" style="10" customWidth="1"/>
    <col min="3" max="3" width="7.6640625" style="10" customWidth="1"/>
    <col min="4" max="4" width="7" style="10" bestFit="1" customWidth="1"/>
    <col min="5" max="5" width="9.6640625" style="10" bestFit="1" customWidth="1"/>
    <col min="6" max="6" width="11.109375" style="10" bestFit="1" customWidth="1"/>
    <col min="7" max="16384" width="9.109375" style="10"/>
  </cols>
  <sheetData>
    <row r="2" spans="1:6" s="8" customFormat="1" ht="18.600000000000001" thickBot="1">
      <c r="A2" s="57" t="s">
        <v>22</v>
      </c>
      <c r="B2" s="57"/>
      <c r="C2" s="57"/>
      <c r="D2" s="57"/>
      <c r="E2" s="57"/>
      <c r="F2" s="57"/>
    </row>
    <row r="3" spans="1:6" s="8" customFormat="1" ht="16.8" thickTop="1" thickBot="1">
      <c r="A3" s="16"/>
      <c r="B3" s="16"/>
      <c r="C3" s="16"/>
      <c r="D3" s="16"/>
      <c r="E3" s="16"/>
      <c r="F3" s="16"/>
    </row>
    <row r="4" spans="1:6" s="21" customFormat="1" ht="19.95" customHeight="1" thickBot="1">
      <c r="A4" s="17" t="s">
        <v>1</v>
      </c>
      <c r="B4" s="18" t="s">
        <v>2</v>
      </c>
      <c r="C4" s="19" t="s">
        <v>4</v>
      </c>
      <c r="D4" s="9" t="s">
        <v>3</v>
      </c>
      <c r="E4" s="9" t="s">
        <v>5</v>
      </c>
      <c r="F4" s="20" t="s">
        <v>6</v>
      </c>
    </row>
    <row r="5" spans="1:6" ht="48.75" customHeight="1">
      <c r="A5" s="11">
        <v>1</v>
      </c>
      <c r="B5" s="12" t="s">
        <v>28</v>
      </c>
      <c r="C5" s="31" t="s">
        <v>0</v>
      </c>
      <c r="D5" s="31">
        <v>1</v>
      </c>
      <c r="E5" s="32">
        <v>0</v>
      </c>
      <c r="F5" s="33">
        <f>D5*E5</f>
        <v>0</v>
      </c>
    </row>
    <row r="6" spans="1:6" ht="48.75" customHeight="1">
      <c r="A6" s="42">
        <v>2</v>
      </c>
      <c r="B6" s="43" t="s">
        <v>29</v>
      </c>
      <c r="C6" s="44" t="s">
        <v>0</v>
      </c>
      <c r="D6" s="44">
        <v>1</v>
      </c>
      <c r="E6" s="45">
        <v>0</v>
      </c>
      <c r="F6" s="33">
        <f>D6*E6</f>
        <v>0</v>
      </c>
    </row>
    <row r="7" spans="1:6" ht="80.25" customHeight="1">
      <c r="A7" s="42">
        <v>3</v>
      </c>
      <c r="B7" s="43" t="s">
        <v>32</v>
      </c>
      <c r="C7" s="44" t="s">
        <v>14</v>
      </c>
      <c r="D7" s="44">
        <v>57</v>
      </c>
      <c r="E7" s="45">
        <v>0</v>
      </c>
      <c r="F7" s="33">
        <f t="shared" ref="F7:F9" si="0">D7*E7</f>
        <v>0</v>
      </c>
    </row>
    <row r="8" spans="1:6" ht="86.4">
      <c r="A8" s="42">
        <v>4</v>
      </c>
      <c r="B8" s="43" t="s">
        <v>30</v>
      </c>
      <c r="C8" s="44" t="s">
        <v>14</v>
      </c>
      <c r="D8" s="44">
        <v>26</v>
      </c>
      <c r="E8" s="45">
        <v>0</v>
      </c>
      <c r="F8" s="33">
        <f t="shared" si="0"/>
        <v>0</v>
      </c>
    </row>
    <row r="9" spans="1:6" ht="97.5" customHeight="1">
      <c r="A9" s="42">
        <v>5</v>
      </c>
      <c r="B9" s="43" t="s">
        <v>23</v>
      </c>
      <c r="C9" s="44" t="s">
        <v>9</v>
      </c>
      <c r="D9" s="44">
        <v>140</v>
      </c>
      <c r="E9" s="45">
        <v>0</v>
      </c>
      <c r="F9" s="33">
        <f t="shared" si="0"/>
        <v>0</v>
      </c>
    </row>
    <row r="10" spans="1:6" ht="369" customHeight="1">
      <c r="A10" s="46">
        <v>6</v>
      </c>
      <c r="B10" s="43" t="s">
        <v>15</v>
      </c>
      <c r="C10" s="47" t="s">
        <v>16</v>
      </c>
      <c r="D10" s="46">
        <v>45</v>
      </c>
      <c r="E10" s="45">
        <v>0</v>
      </c>
      <c r="F10" s="48">
        <f>D10*E10</f>
        <v>0</v>
      </c>
    </row>
    <row r="11" spans="1:6" ht="81" customHeight="1">
      <c r="A11" s="46">
        <v>7</v>
      </c>
      <c r="B11" s="43" t="s">
        <v>24</v>
      </c>
      <c r="C11" s="47" t="s">
        <v>14</v>
      </c>
      <c r="D11" s="47">
        <v>1.6</v>
      </c>
      <c r="E11" s="45">
        <v>0</v>
      </c>
      <c r="F11" s="48">
        <f t="shared" ref="F11" si="1">D11*E11</f>
        <v>0</v>
      </c>
    </row>
    <row r="12" spans="1:6" ht="100.8">
      <c r="A12" s="42">
        <v>8</v>
      </c>
      <c r="B12" s="43" t="s">
        <v>17</v>
      </c>
      <c r="C12" s="44" t="s">
        <v>14</v>
      </c>
      <c r="D12" s="44">
        <v>0.9</v>
      </c>
      <c r="E12" s="45">
        <v>0</v>
      </c>
      <c r="F12" s="33">
        <f t="shared" ref="F12" si="2">D12*E12</f>
        <v>0</v>
      </c>
    </row>
    <row r="13" spans="1:6" ht="28.8">
      <c r="A13" s="42">
        <v>9</v>
      </c>
      <c r="B13" s="43" t="s">
        <v>25</v>
      </c>
      <c r="C13" s="44" t="s">
        <v>14</v>
      </c>
      <c r="D13" s="44">
        <v>32</v>
      </c>
      <c r="E13" s="45">
        <v>0</v>
      </c>
      <c r="F13" s="33">
        <f t="shared" ref="F13" si="3">D13*E13</f>
        <v>0</v>
      </c>
    </row>
    <row r="14" spans="1:6" ht="43.2">
      <c r="A14" s="42">
        <v>10</v>
      </c>
      <c r="B14" s="43" t="s">
        <v>19</v>
      </c>
      <c r="C14" s="44" t="s">
        <v>18</v>
      </c>
      <c r="D14" s="44">
        <v>1</v>
      </c>
      <c r="E14" s="45">
        <v>0</v>
      </c>
      <c r="F14" s="33">
        <f t="shared" ref="F14" si="4">D14*E14</f>
        <v>0</v>
      </c>
    </row>
    <row r="15" spans="1:6" ht="14.4">
      <c r="A15" s="49"/>
      <c r="B15" s="50"/>
      <c r="C15" s="51"/>
      <c r="D15" s="51"/>
      <c r="E15" s="52"/>
      <c r="F15" s="34"/>
    </row>
    <row r="16" spans="1:6" s="22" customFormat="1" ht="19.95" customHeight="1">
      <c r="A16" s="37"/>
      <c r="B16" s="38" t="s">
        <v>10</v>
      </c>
      <c r="C16" s="39"/>
      <c r="D16" s="39"/>
      <c r="E16" s="39"/>
      <c r="F16" s="40">
        <f>SUM(F5:F14)</f>
        <v>0</v>
      </c>
    </row>
    <row r="17" spans="1:6" s="21" customFormat="1" ht="19.95" customHeight="1">
      <c r="A17" s="37"/>
      <c r="B17" s="38" t="s">
        <v>11</v>
      </c>
      <c r="C17" s="39"/>
      <c r="D17" s="39"/>
      <c r="E17" s="39"/>
      <c r="F17" s="40">
        <f>F16*0.25</f>
        <v>0</v>
      </c>
    </row>
    <row r="18" spans="1:6" s="21" customFormat="1" ht="19.95" customHeight="1">
      <c r="A18" s="37"/>
      <c r="B18" s="38" t="s">
        <v>7</v>
      </c>
      <c r="C18" s="39"/>
      <c r="D18" s="39"/>
      <c r="E18" s="39"/>
      <c r="F18" s="40">
        <f>F16+F17</f>
        <v>0</v>
      </c>
    </row>
    <row r="25" spans="1:6" s="13" customFormat="1">
      <c r="B25" s="14"/>
      <c r="C25" s="14"/>
      <c r="D25" s="14"/>
      <c r="E25" s="14"/>
      <c r="F25" s="14"/>
    </row>
    <row r="26" spans="1:6" s="15" customFormat="1"/>
    <row r="48" ht="114.75" customHeight="1"/>
  </sheetData>
  <mergeCells count="1">
    <mergeCell ref="A2:F2"/>
  </mergeCells>
  <pageMargins left="0.98425196850393704" right="0.39370078740157483" top="0.39370078740157483" bottom="0.39370078740157483" header="0.51181102362204722" footer="0.51181102362204722"/>
  <pageSetup paperSize="9" scale="95" orientation="portrait" horizontalDpi="4294967293"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6"/>
  <sheetViews>
    <sheetView showGridLines="0" tabSelected="1" view="pageBreakPreview" zoomScale="125" zoomScaleNormal="100" zoomScaleSheetLayoutView="125" workbookViewId="0">
      <selection activeCell="B5" sqref="B5"/>
    </sheetView>
  </sheetViews>
  <sheetFormatPr defaultColWidth="9.109375" defaultRowHeight="14.4"/>
  <cols>
    <col min="1" max="1" width="6.109375" style="26" customWidth="1"/>
    <col min="2" max="2" width="76.109375" style="26" customWidth="1"/>
    <col min="3" max="16384" width="9.109375" style="26"/>
  </cols>
  <sheetData>
    <row r="1" spans="1:2">
      <c r="A1" s="25" t="s">
        <v>12</v>
      </c>
      <c r="B1" s="25" t="s">
        <v>13</v>
      </c>
    </row>
    <row r="2" spans="1:2">
      <c r="A2" s="27"/>
      <c r="B2" s="28"/>
    </row>
    <row r="3" spans="1:2" ht="358.8">
      <c r="A3" s="29">
        <v>1</v>
      </c>
      <c r="B3" s="30" t="s">
        <v>27</v>
      </c>
    </row>
    <row r="4" spans="1:2" ht="358.8">
      <c r="A4" s="29"/>
      <c r="B4" s="30" t="s">
        <v>26</v>
      </c>
    </row>
    <row r="5" spans="1:2" ht="276">
      <c r="A5" s="29">
        <v>2</v>
      </c>
      <c r="B5" s="30" t="s">
        <v>31</v>
      </c>
    </row>
    <row r="6" spans="1:2" ht="409.5" customHeight="1">
      <c r="B6" s="41"/>
    </row>
  </sheetData>
  <pageMargins left="0.70866141732283472" right="0.70866141732283472" top="0.74803149606299213" bottom="0.74803149606299213" header="0.31496062992125984" footer="0.31496062992125984"/>
  <pageSetup paperSize="8" scale="98"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4</vt:i4>
      </vt:variant>
      <vt:variant>
        <vt:lpstr>Imenovani rasponi</vt:lpstr>
      </vt:variant>
      <vt:variant>
        <vt:i4>2</vt:i4>
      </vt:variant>
    </vt:vector>
  </HeadingPairs>
  <TitlesOfParts>
    <vt:vector size="6" baseType="lpstr">
      <vt:lpstr>NASLOVNA</vt:lpstr>
      <vt:lpstr>OPĆI UVJETI</vt:lpstr>
      <vt:lpstr>TROŠKOVNIK</vt:lpstr>
      <vt:lpstr>TEHNIČKE SPECIFIKACIJE IGRALA</vt:lpstr>
      <vt:lpstr>'TEHNIČKE SPECIFIKACIJE IGRALA'!Podrucje_ispisa</vt:lpstr>
      <vt:lpstr>TROŠKOVNIK!Podrucje_ispisa</vt:lpstr>
    </vt:vector>
  </TitlesOfParts>
  <Company>arm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arm</dc:creator>
  <cp:lastModifiedBy>Općina Farkaševac</cp:lastModifiedBy>
  <cp:lastPrinted>2025-07-28T07:19:27Z</cp:lastPrinted>
  <dcterms:created xsi:type="dcterms:W3CDTF">2004-12-07T07:45:12Z</dcterms:created>
  <dcterms:modified xsi:type="dcterms:W3CDTF">2026-07-29T09:46:52Z</dcterms:modified>
</cp:coreProperties>
</file>